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activeX/activeX2.bin" ContentType="application/vnd.ms-office.activeX"/>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drawings/drawing15.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activeX/activeX1.xml" ContentType="application/vnd.ms-office.activeX+xml"/>
  <Override PartName="/xl/comments2.xml" ContentType="application/vnd.openxmlformats-officedocument.spreadsheetml.comments+xml"/>
  <Override PartName="/xl/comments3.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activeX/activeX1.bin" ContentType="application/vnd.ms-office.activeX"/>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emf" ContentType="image/x-emf"/>
  <Default Extension="jpeg" ContentType="image/jpeg"/>
  <Override PartName="/xl/drawings/drawing5.xml" ContentType="application/vnd.openxmlformats-officedocument.drawing+xml"/>
  <Override PartName="/xl/drawings/drawing18.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activeX/activeX2.xml" ContentType="application/vnd.ms-office.activeX+xml"/>
  <Override PartName="/xl/drawings/drawing3.xml" ContentType="application/vnd.openxmlformats-officedocument.drawing+xml"/>
  <Override PartName="/xl/drawings/drawing16.xml" ContentType="application/vnd.openxmlformats-officedocument.drawing+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fileSharing readOnlyRecommended="1"/>
  <workbookPr codeName="ThisWorkbook" defaultThemeVersion="124226"/>
  <bookViews>
    <workbookView xWindow="-15" yWindow="-15" windowWidth="20730" windowHeight="6105" tabRatio="893" firstSheet="1" activeTab="1"/>
  </bookViews>
  <sheets>
    <sheet name="日付" sheetId="11" state="hidden" r:id="rId1"/>
    <sheet name="入力" sheetId="1" r:id="rId2"/>
    <sheet name="作業員データ" sheetId="2" r:id="rId3"/>
    <sheet name="表紙" sheetId="44" r:id="rId4"/>
    <sheet name="表紙裏" sheetId="4" r:id="rId5"/>
    <sheet name="提出一覧表" sheetId="5" r:id="rId6"/>
    <sheet name="1 通知" sheetId="6" r:id="rId7"/>
    <sheet name="2 誓約書" sheetId="7" r:id="rId8"/>
    <sheet name="3 施工体制台帳" sheetId="12" r:id="rId9"/>
    <sheet name="4 再下請" sheetId="13" r:id="rId10"/>
    <sheet name="5 編成表" sheetId="14" r:id="rId11"/>
    <sheet name="6 社保名簿" sheetId="15" state="hidden" r:id="rId12"/>
    <sheet name="6 名簿" sheetId="43" r:id="rId13"/>
    <sheet name="7 店社計画" sheetId="45" r:id="rId14"/>
    <sheet name="8 工事計画" sheetId="46" r:id="rId15"/>
    <sheet name="9 通勤車届" sheetId="24" r:id="rId16"/>
    <sheet name="10 月間計画" sheetId="47" r:id="rId17"/>
    <sheet name="11 持込車両" sheetId="20" r:id="rId18"/>
    <sheet name="12 リース持込" sheetId="39" r:id="rId19"/>
    <sheet name="13 持込電気" sheetId="19" r:id="rId20"/>
    <sheet name="14 新規送出" sheetId="37" r:id="rId21"/>
    <sheet name="15 年少者" sheetId="21" r:id="rId22"/>
    <sheet name="16 高齢者" sheetId="22" r:id="rId23"/>
    <sheet name="17 高血圧者" sheetId="23" r:id="rId24"/>
    <sheet name="18 危険物" sheetId="26" r:id="rId25"/>
    <sheet name="19 無災害" sheetId="28" r:id="rId26"/>
    <sheet name="（参考）資格一覧" sheetId="10" r:id="rId27"/>
    <sheet name="（参考）危険一覧" sheetId="25" r:id="rId28"/>
    <sheet name="（参考）主な危険物の指定品目・数量" sheetId="38" r:id="rId29"/>
    <sheet name="Sheet1" sheetId="40" state="hidden" r:id="rId30"/>
  </sheets>
  <externalReferences>
    <externalReference r:id="rId31"/>
    <externalReference r:id="rId32"/>
  </externalReferences>
  <definedNames>
    <definedName name="_xlnm.Print_Area" localSheetId="28">'（参考）主な危険物の指定品目・数量'!$A$1:$G$41</definedName>
    <definedName name="_xlnm.Print_Area" localSheetId="18">'12 リース持込'!$A$1:$V$36</definedName>
    <definedName name="_xlnm.Print_Area" localSheetId="20">'14 新規送出'!$A$1:$BB$63</definedName>
    <definedName name="_xlnm.Print_Area" localSheetId="22">'16 高齢者'!$A$1:$H$44</definedName>
    <definedName name="_xlnm.Print_Area" localSheetId="25">'19 無災害'!$C$1:$AU$43</definedName>
    <definedName name="_xlnm.Print_Area" localSheetId="9">'4 再下請'!$A$1:$BC$74</definedName>
    <definedName name="_xlnm.Print_Area" localSheetId="11">'6 社保名簿'!$A$1:$AG$39</definedName>
    <definedName name="_xlnm.Print_Area" localSheetId="12">'6 名簿'!$A$1:$BO$95</definedName>
    <definedName name="_xlnm.Print_Area" localSheetId="1">入力!$A$1:$J$72</definedName>
    <definedName name="_xlnm.Print_Area" localSheetId="3">表紙!$A$1:$BF$37</definedName>
    <definedName name="_xlnm.Print_Area" localSheetId="4">表紙裏!$A$1:$M$42</definedName>
    <definedName name="_xlnm.Print_Titles" localSheetId="11">'6 社保名簿'!$4:$16</definedName>
    <definedName name="技能講習">Sheet1!$A$71:$B$89</definedName>
    <definedName name="特別教育">Sheet1!$A$95:$B$121</definedName>
    <definedName name="免許">Sheet1!$A$63:$B$68</definedName>
    <definedName name="役職">Sheet1!$A$52:$E$61</definedName>
    <definedName name="役職C" localSheetId="16">[1]Sheet1!$B$52:$C$61</definedName>
    <definedName name="役職C" localSheetId="13">[1]Sheet1!$B$52:$C$61</definedName>
    <definedName name="役職C" localSheetId="14">[1]Sheet1!$B$52:$C$61</definedName>
    <definedName name="役職C" localSheetId="3">[2]Sheet1!$B$52:$C$61</definedName>
    <definedName name="役職C">Sheet1!$B$52:$C$61</definedName>
    <definedName name="役職C2" localSheetId="16">[1]Sheet1!$C$52:$D$61</definedName>
    <definedName name="役職C2" localSheetId="13">[1]Sheet1!$C$52:$D$61</definedName>
    <definedName name="役職C2" localSheetId="14">[1]Sheet1!$C$52:$D$61</definedName>
    <definedName name="役職C2" localSheetId="3">[2]Sheet1!$C$52:$D$61</definedName>
    <definedName name="役職C2">Sheet1!$C$52:$D$61</definedName>
  </definedNames>
  <calcPr calcId="125725"/>
</workbook>
</file>

<file path=xl/calcChain.xml><?xml version="1.0" encoding="utf-8"?>
<calcChain xmlns="http://schemas.openxmlformats.org/spreadsheetml/2006/main">
  <c r="H2" i="47"/>
  <c r="B2"/>
  <c r="AL6" i="46"/>
  <c r="AL4"/>
  <c r="N15"/>
  <c r="L15"/>
  <c r="J15"/>
  <c r="N14"/>
  <c r="L14"/>
  <c r="J14"/>
  <c r="F8"/>
  <c r="A6"/>
  <c r="AI41"/>
  <c r="AI39"/>
  <c r="AI37"/>
  <c r="AI36"/>
  <c r="AI35"/>
  <c r="AI34"/>
  <c r="AI32"/>
  <c r="AI30"/>
  <c r="AI29"/>
  <c r="AI28"/>
  <c r="AS1"/>
  <c r="AQ1"/>
  <c r="X15" i="45"/>
  <c r="V15"/>
  <c r="T15"/>
  <c r="X14"/>
  <c r="V14"/>
  <c r="T14"/>
  <c r="T13"/>
  <c r="T11"/>
  <c r="T9"/>
  <c r="T8"/>
  <c r="F11" i="44" l="1"/>
  <c r="Q32"/>
  <c r="C18" i="12"/>
  <c r="C8" l="1"/>
  <c r="BC272" i="43" l="1"/>
  <c r="AZ272"/>
  <c r="AW272"/>
  <c r="BC271"/>
  <c r="AZ271"/>
  <c r="AW271"/>
  <c r="AV271"/>
  <c r="BC270"/>
  <c r="AZ270"/>
  <c r="AW270"/>
  <c r="AV270"/>
  <c r="AP270"/>
  <c r="AM270"/>
  <c r="AI270"/>
  <c r="AE270"/>
  <c r="X270"/>
  <c r="BC269"/>
  <c r="AZ269"/>
  <c r="AW269"/>
  <c r="AV269"/>
  <c r="B269"/>
  <c r="BC268"/>
  <c r="AZ268"/>
  <c r="AW268"/>
  <c r="AV268"/>
  <c r="BC267"/>
  <c r="AZ267"/>
  <c r="AW267"/>
  <c r="AV267"/>
  <c r="AT267"/>
  <c r="AR267"/>
  <c r="AP267"/>
  <c r="AO267"/>
  <c r="AM267"/>
  <c r="AK267"/>
  <c r="AI267"/>
  <c r="AE267"/>
  <c r="X267"/>
  <c r="V267"/>
  <c r="T267"/>
  <c r="R267"/>
  <c r="P267"/>
  <c r="N267"/>
  <c r="L267"/>
  <c r="G267"/>
  <c r="B267"/>
  <c r="BC266"/>
  <c r="AZ266"/>
  <c r="AW266"/>
  <c r="BC265"/>
  <c r="AZ265"/>
  <c r="AW265"/>
  <c r="AV265"/>
  <c r="BC264"/>
  <c r="AZ264"/>
  <c r="AW264"/>
  <c r="AV264"/>
  <c r="AP264"/>
  <c r="AM264"/>
  <c r="AI264"/>
  <c r="AE264"/>
  <c r="X264"/>
  <c r="BC263"/>
  <c r="AZ263"/>
  <c r="AW263"/>
  <c r="AV263"/>
  <c r="B263"/>
  <c r="BC262"/>
  <c r="AZ262"/>
  <c r="AW262"/>
  <c r="AV262"/>
  <c r="BC261"/>
  <c r="AZ261"/>
  <c r="AW261"/>
  <c r="AV261"/>
  <c r="AT261"/>
  <c r="AR261"/>
  <c r="AP261"/>
  <c r="AO261"/>
  <c r="AM261"/>
  <c r="AK261"/>
  <c r="AI261"/>
  <c r="AE261"/>
  <c r="X261"/>
  <c r="V261"/>
  <c r="T261"/>
  <c r="R261"/>
  <c r="P261"/>
  <c r="N261"/>
  <c r="L261"/>
  <c r="G261"/>
  <c r="B261"/>
  <c r="BC260"/>
  <c r="AZ260"/>
  <c r="AW260"/>
  <c r="BC259"/>
  <c r="AZ259"/>
  <c r="AW259"/>
  <c r="AV259"/>
  <c r="BC258"/>
  <c r="AZ258"/>
  <c r="AW258"/>
  <c r="AV258"/>
  <c r="AP258"/>
  <c r="AM258"/>
  <c r="AI258"/>
  <c r="AE258"/>
  <c r="X258"/>
  <c r="BC257"/>
  <c r="AZ257"/>
  <c r="AW257"/>
  <c r="AV257"/>
  <c r="B257"/>
  <c r="BC256"/>
  <c r="AZ256"/>
  <c r="AW256"/>
  <c r="AV256"/>
  <c r="BC255"/>
  <c r="AZ255"/>
  <c r="AW255"/>
  <c r="AV255"/>
  <c r="AT255"/>
  <c r="AR255"/>
  <c r="AP255"/>
  <c r="AO255"/>
  <c r="AM255"/>
  <c r="AK255"/>
  <c r="AI255"/>
  <c r="AE255"/>
  <c r="X255"/>
  <c r="V255"/>
  <c r="T255"/>
  <c r="R255"/>
  <c r="P255"/>
  <c r="N255"/>
  <c r="L255"/>
  <c r="G255"/>
  <c r="B255"/>
  <c r="BC254"/>
  <c r="AZ254"/>
  <c r="AW254"/>
  <c r="BC253"/>
  <c r="AZ253"/>
  <c r="AW253"/>
  <c r="AV253"/>
  <c r="BC252"/>
  <c r="AZ252"/>
  <c r="AW252"/>
  <c r="AV252"/>
  <c r="AP252"/>
  <c r="AM252"/>
  <c r="AI252"/>
  <c r="AE252"/>
  <c r="X252"/>
  <c r="BC251"/>
  <c r="AZ251"/>
  <c r="AW251"/>
  <c r="AV251"/>
  <c r="B251"/>
  <c r="BC250"/>
  <c r="AZ250"/>
  <c r="AW250"/>
  <c r="AV250"/>
  <c r="BC249"/>
  <c r="AZ249"/>
  <c r="AW249"/>
  <c r="AV249"/>
  <c r="AT249"/>
  <c r="AR249"/>
  <c r="AP249"/>
  <c r="AO249"/>
  <c r="AM249"/>
  <c r="AK249"/>
  <c r="AI249"/>
  <c r="AE249"/>
  <c r="X249"/>
  <c r="V249"/>
  <c r="T249"/>
  <c r="R249"/>
  <c r="P249"/>
  <c r="N249"/>
  <c r="L249"/>
  <c r="G249"/>
  <c r="B249"/>
  <c r="BC248"/>
  <c r="AZ248"/>
  <c r="AW248"/>
  <c r="BC247"/>
  <c r="AZ247"/>
  <c r="AW247"/>
  <c r="AV247"/>
  <c r="BC246"/>
  <c r="AZ246"/>
  <c r="AW246"/>
  <c r="AV246"/>
  <c r="AP246"/>
  <c r="AM246"/>
  <c r="AI246"/>
  <c r="AE246"/>
  <c r="X246"/>
  <c r="BC245"/>
  <c r="AZ245"/>
  <c r="AW245"/>
  <c r="AV245"/>
  <c r="B245"/>
  <c r="BC244"/>
  <c r="AZ244"/>
  <c r="AW244"/>
  <c r="AV244"/>
  <c r="BC243"/>
  <c r="AZ243"/>
  <c r="AW243"/>
  <c r="AV243"/>
  <c r="AT243"/>
  <c r="AR243"/>
  <c r="AP243"/>
  <c r="AO243"/>
  <c r="AM243"/>
  <c r="AK243"/>
  <c r="AI243"/>
  <c r="AE243"/>
  <c r="X243"/>
  <c r="V243"/>
  <c r="T243"/>
  <c r="R243"/>
  <c r="P243"/>
  <c r="N243"/>
  <c r="L243"/>
  <c r="G243"/>
  <c r="B243"/>
  <c r="BC242"/>
  <c r="AZ242"/>
  <c r="AW242"/>
  <c r="BC241"/>
  <c r="AZ241"/>
  <c r="AW241"/>
  <c r="AV241"/>
  <c r="BC240"/>
  <c r="AZ240"/>
  <c r="AW240"/>
  <c r="AV240"/>
  <c r="AP240"/>
  <c r="AM240"/>
  <c r="AI240"/>
  <c r="AE240"/>
  <c r="X240"/>
  <c r="BC239"/>
  <c r="AZ239"/>
  <c r="AW239"/>
  <c r="AV239"/>
  <c r="B239"/>
  <c r="BC238"/>
  <c r="AZ238"/>
  <c r="AW238"/>
  <c r="AV238"/>
  <c r="BC237"/>
  <c r="AZ237"/>
  <c r="AW237"/>
  <c r="AV237"/>
  <c r="AT237"/>
  <c r="AR237"/>
  <c r="AP237"/>
  <c r="AO237"/>
  <c r="AM237"/>
  <c r="AK237"/>
  <c r="AI237"/>
  <c r="AE237"/>
  <c r="X237"/>
  <c r="V237"/>
  <c r="T237"/>
  <c r="R237"/>
  <c r="P237"/>
  <c r="N237"/>
  <c r="L237"/>
  <c r="G237"/>
  <c r="B237"/>
  <c r="BC236"/>
  <c r="AZ236"/>
  <c r="AW236"/>
  <c r="BC235"/>
  <c r="AZ235"/>
  <c r="AW235"/>
  <c r="AV235"/>
  <c r="BC234"/>
  <c r="AZ234"/>
  <c r="AW234"/>
  <c r="AV234"/>
  <c r="AP234"/>
  <c r="AM234"/>
  <c r="AI234"/>
  <c r="AE234"/>
  <c r="X234"/>
  <c r="BC233"/>
  <c r="AZ233"/>
  <c r="AW233"/>
  <c r="AV233"/>
  <c r="B233"/>
  <c r="BC232"/>
  <c r="AZ232"/>
  <c r="AW232"/>
  <c r="AV232"/>
  <c r="BC231"/>
  <c r="AZ231"/>
  <c r="AW231"/>
  <c r="AV231"/>
  <c r="AT231"/>
  <c r="AR231"/>
  <c r="AP231"/>
  <c r="AO231"/>
  <c r="AM231"/>
  <c r="AK231"/>
  <c r="AI231"/>
  <c r="AE231"/>
  <c r="X231"/>
  <c r="V231"/>
  <c r="T231"/>
  <c r="R231"/>
  <c r="P231"/>
  <c r="N231"/>
  <c r="L231"/>
  <c r="G231"/>
  <c r="B231"/>
  <c r="BC230"/>
  <c r="AZ230"/>
  <c r="AW230"/>
  <c r="BC229"/>
  <c r="AZ229"/>
  <c r="AW229"/>
  <c r="AV229"/>
  <c r="BC228"/>
  <c r="AZ228"/>
  <c r="AW228"/>
  <c r="AV228"/>
  <c r="AP228"/>
  <c r="AM228"/>
  <c r="AI228"/>
  <c r="AE228"/>
  <c r="X228"/>
  <c r="BC227"/>
  <c r="AZ227"/>
  <c r="AW227"/>
  <c r="AV227"/>
  <c r="B227"/>
  <c r="BC226"/>
  <c r="AZ226"/>
  <c r="AW226"/>
  <c r="AV226"/>
  <c r="BC225"/>
  <c r="AZ225"/>
  <c r="AW225"/>
  <c r="AV225"/>
  <c r="AT225"/>
  <c r="AR225"/>
  <c r="AP225"/>
  <c r="AO225"/>
  <c r="AM225"/>
  <c r="AK225"/>
  <c r="AI225"/>
  <c r="AE225"/>
  <c r="X225"/>
  <c r="V225"/>
  <c r="T225"/>
  <c r="R225"/>
  <c r="P225"/>
  <c r="N225"/>
  <c r="L225"/>
  <c r="G225"/>
  <c r="B225"/>
  <c r="BC224"/>
  <c r="AZ224"/>
  <c r="AW224"/>
  <c r="BC223"/>
  <c r="AZ223"/>
  <c r="AW223"/>
  <c r="AV223"/>
  <c r="BC222"/>
  <c r="AZ222"/>
  <c r="AW222"/>
  <c r="AV222"/>
  <c r="AP222"/>
  <c r="AM222"/>
  <c r="AI222"/>
  <c r="AE222"/>
  <c r="X222"/>
  <c r="BC221"/>
  <c r="AZ221"/>
  <c r="AW221"/>
  <c r="AV221"/>
  <c r="B221"/>
  <c r="BC220"/>
  <c r="AZ220"/>
  <c r="AW220"/>
  <c r="AV220"/>
  <c r="BC219"/>
  <c r="AZ219"/>
  <c r="AW219"/>
  <c r="AV219"/>
  <c r="AT219"/>
  <c r="AR219"/>
  <c r="AP219"/>
  <c r="AO219"/>
  <c r="AM219"/>
  <c r="AK219"/>
  <c r="AI219"/>
  <c r="AE219"/>
  <c r="X219"/>
  <c r="V219"/>
  <c r="T219"/>
  <c r="R219"/>
  <c r="P219"/>
  <c r="N219"/>
  <c r="L219"/>
  <c r="G219"/>
  <c r="B219"/>
  <c r="BC218"/>
  <c r="AZ218"/>
  <c r="AW218"/>
  <c r="BC217"/>
  <c r="AZ217"/>
  <c r="AW217"/>
  <c r="AV217"/>
  <c r="BC216"/>
  <c r="AZ216"/>
  <c r="AW216"/>
  <c r="AV216"/>
  <c r="AP216"/>
  <c r="AM216"/>
  <c r="AI216"/>
  <c r="AE216"/>
  <c r="X216"/>
  <c r="BC215"/>
  <c r="AZ215"/>
  <c r="AW215"/>
  <c r="AV215"/>
  <c r="B215"/>
  <c r="BC214"/>
  <c r="AZ214"/>
  <c r="AW214"/>
  <c r="AV214"/>
  <c r="BC213"/>
  <c r="AZ213"/>
  <c r="AW213"/>
  <c r="AV213"/>
  <c r="AT213"/>
  <c r="AR213"/>
  <c r="AP213"/>
  <c r="AO213"/>
  <c r="AM213"/>
  <c r="AK213"/>
  <c r="AI213"/>
  <c r="AE213"/>
  <c r="X213"/>
  <c r="V213"/>
  <c r="T213"/>
  <c r="R213"/>
  <c r="P213"/>
  <c r="N213"/>
  <c r="L213"/>
  <c r="G213"/>
  <c r="B213"/>
  <c r="BC212"/>
  <c r="AZ212"/>
  <c r="AW212"/>
  <c r="BC211"/>
  <c r="AZ211"/>
  <c r="AW211"/>
  <c r="AV211"/>
  <c r="BC210"/>
  <c r="AZ210"/>
  <c r="AW210"/>
  <c r="AV210"/>
  <c r="AP210"/>
  <c r="AM210"/>
  <c r="AI210"/>
  <c r="AE210"/>
  <c r="X210"/>
  <c r="BC209"/>
  <c r="AZ209"/>
  <c r="AW209"/>
  <c r="AV209"/>
  <c r="B209"/>
  <c r="BC208"/>
  <c r="AZ208"/>
  <c r="AW208"/>
  <c r="AV208"/>
  <c r="BC207"/>
  <c r="AZ207"/>
  <c r="AW207"/>
  <c r="AV207"/>
  <c r="AT207"/>
  <c r="AR207"/>
  <c r="AP207"/>
  <c r="AO207"/>
  <c r="AM207"/>
  <c r="AK207"/>
  <c r="AI207"/>
  <c r="AE207"/>
  <c r="X207"/>
  <c r="V207"/>
  <c r="T207"/>
  <c r="R207"/>
  <c r="P207"/>
  <c r="N207"/>
  <c r="L207"/>
  <c r="G207"/>
  <c r="B207"/>
  <c r="BC206"/>
  <c r="AZ206"/>
  <c r="AW206"/>
  <c r="BC205"/>
  <c r="AZ205"/>
  <c r="AW205"/>
  <c r="AV205"/>
  <c r="BC204"/>
  <c r="AZ204"/>
  <c r="AW204"/>
  <c r="AV204"/>
  <c r="AP204"/>
  <c r="AM204"/>
  <c r="AI204"/>
  <c r="AE204"/>
  <c r="X204"/>
  <c r="BC203"/>
  <c r="AZ203"/>
  <c r="AW203"/>
  <c r="AV203"/>
  <c r="B203"/>
  <c r="BC202"/>
  <c r="AZ202"/>
  <c r="AW202"/>
  <c r="AV202"/>
  <c r="BC201"/>
  <c r="AZ201"/>
  <c r="AW201"/>
  <c r="AV201"/>
  <c r="AT201"/>
  <c r="AR201"/>
  <c r="AP201"/>
  <c r="AO201"/>
  <c r="AM201"/>
  <c r="AK201"/>
  <c r="AI201"/>
  <c r="AE201"/>
  <c r="X201"/>
  <c r="V201"/>
  <c r="T201"/>
  <c r="R201"/>
  <c r="P201"/>
  <c r="N201"/>
  <c r="L201"/>
  <c r="G201"/>
  <c r="B201"/>
  <c r="BC182"/>
  <c r="AZ182"/>
  <c r="AW182"/>
  <c r="BC181"/>
  <c r="AZ181"/>
  <c r="AW181"/>
  <c r="AV181"/>
  <c r="BC180"/>
  <c r="AZ180"/>
  <c r="AW180"/>
  <c r="AV180"/>
  <c r="AP180"/>
  <c r="AM180"/>
  <c r="AI180"/>
  <c r="AE180"/>
  <c r="X180"/>
  <c r="BC179"/>
  <c r="AZ179"/>
  <c r="AW179"/>
  <c r="AV179"/>
  <c r="B179"/>
  <c r="BC178"/>
  <c r="AZ178"/>
  <c r="AW178"/>
  <c r="AV178"/>
  <c r="BC177"/>
  <c r="AZ177"/>
  <c r="AW177"/>
  <c r="AV177"/>
  <c r="AT177"/>
  <c r="AR177"/>
  <c r="AP177"/>
  <c r="AO177"/>
  <c r="AM177"/>
  <c r="AK177"/>
  <c r="AI177"/>
  <c r="AE177"/>
  <c r="X177"/>
  <c r="V177"/>
  <c r="T177"/>
  <c r="R177"/>
  <c r="P177"/>
  <c r="N177"/>
  <c r="L177"/>
  <c r="G177"/>
  <c r="B177"/>
  <c r="BC176"/>
  <c r="AZ176"/>
  <c r="AW176"/>
  <c r="BC175"/>
  <c r="AZ175"/>
  <c r="AW175"/>
  <c r="AV175"/>
  <c r="BC174"/>
  <c r="AZ174"/>
  <c r="AW174"/>
  <c r="AV174"/>
  <c r="AP174"/>
  <c r="AM174"/>
  <c r="AI174"/>
  <c r="AE174"/>
  <c r="X174"/>
  <c r="BC173"/>
  <c r="AZ173"/>
  <c r="AW173"/>
  <c r="AV173"/>
  <c r="B173"/>
  <c r="BC172"/>
  <c r="AZ172"/>
  <c r="AW172"/>
  <c r="AV172"/>
  <c r="BC171"/>
  <c r="AZ171"/>
  <c r="AW171"/>
  <c r="AV171"/>
  <c r="AT171"/>
  <c r="AR171"/>
  <c r="AP171"/>
  <c r="AO171"/>
  <c r="AM171"/>
  <c r="AK171"/>
  <c r="AI171"/>
  <c r="AE171"/>
  <c r="X171"/>
  <c r="V171"/>
  <c r="T171"/>
  <c r="R171"/>
  <c r="P171"/>
  <c r="N171"/>
  <c r="L171"/>
  <c r="G171"/>
  <c r="B171"/>
  <c r="BC170"/>
  <c r="AZ170"/>
  <c r="AW170"/>
  <c r="BC169"/>
  <c r="AZ169"/>
  <c r="AW169"/>
  <c r="AV169"/>
  <c r="BC168"/>
  <c r="AZ168"/>
  <c r="AW168"/>
  <c r="AV168"/>
  <c r="AP168"/>
  <c r="AM168"/>
  <c r="AI168"/>
  <c r="AE168"/>
  <c r="X168"/>
  <c r="BC167"/>
  <c r="AZ167"/>
  <c r="AW167"/>
  <c r="AV167"/>
  <c r="B167"/>
  <c r="BC166"/>
  <c r="AZ166"/>
  <c r="AW166"/>
  <c r="AV166"/>
  <c r="BC165"/>
  <c r="AZ165"/>
  <c r="AW165"/>
  <c r="AV165"/>
  <c r="AT165"/>
  <c r="AR165"/>
  <c r="AP165"/>
  <c r="AO165"/>
  <c r="AM165"/>
  <c r="AK165"/>
  <c r="AI165"/>
  <c r="AE165"/>
  <c r="X165"/>
  <c r="V165"/>
  <c r="T165"/>
  <c r="R165"/>
  <c r="P165"/>
  <c r="N165"/>
  <c r="L165"/>
  <c r="G165"/>
  <c r="B165"/>
  <c r="BC164"/>
  <c r="AZ164"/>
  <c r="AW164"/>
  <c r="BC163"/>
  <c r="AZ163"/>
  <c r="AW163"/>
  <c r="AV163"/>
  <c r="BC162"/>
  <c r="AZ162"/>
  <c r="AW162"/>
  <c r="AV162"/>
  <c r="AP162"/>
  <c r="AM162"/>
  <c r="AI162"/>
  <c r="AE162"/>
  <c r="X162"/>
  <c r="BC161"/>
  <c r="AZ161"/>
  <c r="AW161"/>
  <c r="AV161"/>
  <c r="B161"/>
  <c r="BC160"/>
  <c r="AZ160"/>
  <c r="AW160"/>
  <c r="AV160"/>
  <c r="BC159"/>
  <c r="AZ159"/>
  <c r="AW159"/>
  <c r="AV159"/>
  <c r="AT159"/>
  <c r="AR159"/>
  <c r="AP159"/>
  <c r="AO159"/>
  <c r="AM159"/>
  <c r="AK159"/>
  <c r="AI159"/>
  <c r="AE159"/>
  <c r="X159"/>
  <c r="V159"/>
  <c r="T159"/>
  <c r="R159"/>
  <c r="P159"/>
  <c r="N159"/>
  <c r="L159"/>
  <c r="G159"/>
  <c r="B159"/>
  <c r="BC158"/>
  <c r="AZ158"/>
  <c r="AW158"/>
  <c r="BC157"/>
  <c r="AZ157"/>
  <c r="AW157"/>
  <c r="AV157"/>
  <c r="BC156"/>
  <c r="AZ156"/>
  <c r="AW156"/>
  <c r="AV156"/>
  <c r="AP156"/>
  <c r="AM156"/>
  <c r="AI156"/>
  <c r="AE156"/>
  <c r="X156"/>
  <c r="BC155"/>
  <c r="AZ155"/>
  <c r="AW155"/>
  <c r="AV155"/>
  <c r="B155"/>
  <c r="BC154"/>
  <c r="AZ154"/>
  <c r="AW154"/>
  <c r="AV154"/>
  <c r="BC153"/>
  <c r="AZ153"/>
  <c r="AW153"/>
  <c r="AV153"/>
  <c r="AT153"/>
  <c r="AR153"/>
  <c r="AP153"/>
  <c r="AO153"/>
  <c r="AM153"/>
  <c r="AK153"/>
  <c r="AI153"/>
  <c r="AE153"/>
  <c r="X153"/>
  <c r="V153"/>
  <c r="T153"/>
  <c r="R153"/>
  <c r="P153"/>
  <c r="N153"/>
  <c r="L153"/>
  <c r="G153"/>
  <c r="B153"/>
  <c r="A153"/>
  <c r="BC152"/>
  <c r="AZ152"/>
  <c r="AW152"/>
  <c r="BC151"/>
  <c r="AZ151"/>
  <c r="AW151"/>
  <c r="AV151"/>
  <c r="BC150"/>
  <c r="AZ150"/>
  <c r="AW150"/>
  <c r="AV150"/>
  <c r="AP150"/>
  <c r="AM150"/>
  <c r="AI150"/>
  <c r="AE150"/>
  <c r="X150"/>
  <c r="BC149"/>
  <c r="AZ149"/>
  <c r="AW149"/>
  <c r="AV149"/>
  <c r="B149"/>
  <c r="BC148"/>
  <c r="AZ148"/>
  <c r="AW148"/>
  <c r="AV148"/>
  <c r="BC147"/>
  <c r="AZ147"/>
  <c r="AW147"/>
  <c r="AV147"/>
  <c r="AT147"/>
  <c r="AR147"/>
  <c r="AP147"/>
  <c r="AO147"/>
  <c r="AM147"/>
  <c r="AK147"/>
  <c r="AI147"/>
  <c r="AE147"/>
  <c r="X147"/>
  <c r="V147"/>
  <c r="T147"/>
  <c r="R147"/>
  <c r="P147"/>
  <c r="N147"/>
  <c r="L147"/>
  <c r="G147"/>
  <c r="B147"/>
  <c r="A147"/>
  <c r="BC146"/>
  <c r="AZ146"/>
  <c r="AW146"/>
  <c r="BC145"/>
  <c r="AZ145"/>
  <c r="AW145"/>
  <c r="AV145"/>
  <c r="BC144"/>
  <c r="AZ144"/>
  <c r="AW144"/>
  <c r="AV144"/>
  <c r="AP144"/>
  <c r="AM144"/>
  <c r="AI144"/>
  <c r="AE144"/>
  <c r="X144"/>
  <c r="BC143"/>
  <c r="AZ143"/>
  <c r="AW143"/>
  <c r="AV143"/>
  <c r="B143"/>
  <c r="BC142"/>
  <c r="AZ142"/>
  <c r="AW142"/>
  <c r="AV142"/>
  <c r="BC141"/>
  <c r="AZ141"/>
  <c r="AW141"/>
  <c r="AV141"/>
  <c r="AT141"/>
  <c r="AR141"/>
  <c r="AP141"/>
  <c r="AO141"/>
  <c r="AM141"/>
  <c r="AK141"/>
  <c r="AI141"/>
  <c r="AE141"/>
  <c r="X141"/>
  <c r="V141"/>
  <c r="T141"/>
  <c r="R141"/>
  <c r="P141"/>
  <c r="N141"/>
  <c r="L141"/>
  <c r="G141"/>
  <c r="B141"/>
  <c r="A141"/>
  <c r="BC140"/>
  <c r="AZ140"/>
  <c r="AW140"/>
  <c r="BC139"/>
  <c r="AZ139"/>
  <c r="AW139"/>
  <c r="AV139"/>
  <c r="BC138"/>
  <c r="AZ138"/>
  <c r="AW138"/>
  <c r="AV138"/>
  <c r="AP138"/>
  <c r="AM138"/>
  <c r="AI138"/>
  <c r="AE138"/>
  <c r="X138"/>
  <c r="BC137"/>
  <c r="AZ137"/>
  <c r="AW137"/>
  <c r="AV137"/>
  <c r="B137"/>
  <c r="BC136"/>
  <c r="AZ136"/>
  <c r="AW136"/>
  <c r="AV136"/>
  <c r="BC135"/>
  <c r="AZ135"/>
  <c r="AW135"/>
  <c r="AV135"/>
  <c r="AT135"/>
  <c r="AR135"/>
  <c r="AP135"/>
  <c r="AO135"/>
  <c r="AM135"/>
  <c r="AK135"/>
  <c r="AI135"/>
  <c r="AE135"/>
  <c r="X135"/>
  <c r="V135"/>
  <c r="T135"/>
  <c r="R135"/>
  <c r="P135"/>
  <c r="N135"/>
  <c r="L135"/>
  <c r="G135"/>
  <c r="B135"/>
  <c r="A135"/>
  <c r="BC134"/>
  <c r="AZ134"/>
  <c r="AW134"/>
  <c r="BC133"/>
  <c r="AZ133"/>
  <c r="AW133"/>
  <c r="AV133"/>
  <c r="BC132"/>
  <c r="AZ132"/>
  <c r="AW132"/>
  <c r="AV132"/>
  <c r="AP132"/>
  <c r="AM132"/>
  <c r="AI132"/>
  <c r="AE132"/>
  <c r="X132"/>
  <c r="BC131"/>
  <c r="AZ131"/>
  <c r="AW131"/>
  <c r="AV131"/>
  <c r="B131"/>
  <c r="BC130"/>
  <c r="AZ130"/>
  <c r="AW130"/>
  <c r="AV130"/>
  <c r="BC129"/>
  <c r="AZ129"/>
  <c r="AW129"/>
  <c r="AV129"/>
  <c r="AT129"/>
  <c r="AR129"/>
  <c r="AP129"/>
  <c r="AO129"/>
  <c r="AM129"/>
  <c r="AK129"/>
  <c r="AI129"/>
  <c r="AE129"/>
  <c r="X129"/>
  <c r="V129"/>
  <c r="T129"/>
  <c r="R129"/>
  <c r="P129"/>
  <c r="N129"/>
  <c r="L129"/>
  <c r="G129"/>
  <c r="B129"/>
  <c r="A129"/>
  <c r="BC128"/>
  <c r="AZ128"/>
  <c r="AW128"/>
  <c r="BC127"/>
  <c r="AZ127"/>
  <c r="AW127"/>
  <c r="AV127"/>
  <c r="BC126"/>
  <c r="AZ126"/>
  <c r="AW126"/>
  <c r="AV126"/>
  <c r="AP126"/>
  <c r="AM126"/>
  <c r="AI126"/>
  <c r="AE126"/>
  <c r="X126"/>
  <c r="BC125"/>
  <c r="AZ125"/>
  <c r="AW125"/>
  <c r="AV125"/>
  <c r="B125"/>
  <c r="BC124"/>
  <c r="AZ124"/>
  <c r="AW124"/>
  <c r="AV124"/>
  <c r="BC123"/>
  <c r="AZ123"/>
  <c r="AW123"/>
  <c r="AV123"/>
  <c r="AT123"/>
  <c r="AR123"/>
  <c r="AP123"/>
  <c r="AO123"/>
  <c r="AM123"/>
  <c r="AK123"/>
  <c r="AI123"/>
  <c r="AE123"/>
  <c r="X123"/>
  <c r="V123"/>
  <c r="T123"/>
  <c r="R123"/>
  <c r="P123"/>
  <c r="N123"/>
  <c r="L123"/>
  <c r="G123"/>
  <c r="B123"/>
  <c r="A123"/>
  <c r="BC122"/>
  <c r="AZ122"/>
  <c r="AW122"/>
  <c r="BC121"/>
  <c r="AZ121"/>
  <c r="AW121"/>
  <c r="AV121"/>
  <c r="BC120"/>
  <c r="AZ120"/>
  <c r="AW120"/>
  <c r="AV120"/>
  <c r="AP120"/>
  <c r="AM120"/>
  <c r="AI120"/>
  <c r="AE120"/>
  <c r="X120"/>
  <c r="BC119"/>
  <c r="AZ119"/>
  <c r="AW119"/>
  <c r="AV119"/>
  <c r="B119"/>
  <c r="BC118"/>
  <c r="AZ118"/>
  <c r="AW118"/>
  <c r="AV118"/>
  <c r="BC117"/>
  <c r="AZ117"/>
  <c r="AW117"/>
  <c r="AV117"/>
  <c r="AT117"/>
  <c r="AR117"/>
  <c r="AP117"/>
  <c r="AO117"/>
  <c r="AM117"/>
  <c r="AK117"/>
  <c r="AI117"/>
  <c r="AE117"/>
  <c r="X117"/>
  <c r="V117"/>
  <c r="T117"/>
  <c r="R117"/>
  <c r="P117"/>
  <c r="N117"/>
  <c r="L117"/>
  <c r="G117"/>
  <c r="B117"/>
  <c r="A117"/>
  <c r="BC116"/>
  <c r="AZ116"/>
  <c r="AW116"/>
  <c r="BC115"/>
  <c r="AZ115"/>
  <c r="AW115"/>
  <c r="AV115"/>
  <c r="BC114"/>
  <c r="AZ114"/>
  <c r="AW114"/>
  <c r="AV114"/>
  <c r="AP114"/>
  <c r="AM114"/>
  <c r="AI114"/>
  <c r="AE114"/>
  <c r="X114"/>
  <c r="BC113"/>
  <c r="AZ113"/>
  <c r="AW113"/>
  <c r="AV113"/>
  <c r="B113"/>
  <c r="BC112"/>
  <c r="AZ112"/>
  <c r="AW112"/>
  <c r="AV112"/>
  <c r="BC111"/>
  <c r="AZ111"/>
  <c r="AW111"/>
  <c r="AV111"/>
  <c r="AT111"/>
  <c r="AR111"/>
  <c r="AP111"/>
  <c r="AO111"/>
  <c r="AM111"/>
  <c r="AK111"/>
  <c r="AI111"/>
  <c r="AE111"/>
  <c r="X111"/>
  <c r="V111"/>
  <c r="T111"/>
  <c r="R111"/>
  <c r="P111"/>
  <c r="N111"/>
  <c r="L111"/>
  <c r="G111"/>
  <c r="B111"/>
  <c r="A111"/>
  <c r="BC110"/>
  <c r="AZ110"/>
  <c r="AW110"/>
  <c r="BC109"/>
  <c r="AZ109"/>
  <c r="AW109"/>
  <c r="AV109"/>
  <c r="BC108"/>
  <c r="AZ108"/>
  <c r="AW108"/>
  <c r="AV108"/>
  <c r="AP108"/>
  <c r="AM108"/>
  <c r="AI108"/>
  <c r="AE108"/>
  <c r="X108"/>
  <c r="BC107"/>
  <c r="AZ107"/>
  <c r="AW107"/>
  <c r="AV107"/>
  <c r="B107"/>
  <c r="BC106"/>
  <c r="AZ106"/>
  <c r="AW106"/>
  <c r="AV106"/>
  <c r="BC105"/>
  <c r="AZ105"/>
  <c r="AW105"/>
  <c r="AV105"/>
  <c r="AT105"/>
  <c r="AR105"/>
  <c r="AP105"/>
  <c r="AO105"/>
  <c r="AM105"/>
  <c r="AK105"/>
  <c r="AI105"/>
  <c r="AE105"/>
  <c r="X105"/>
  <c r="V105"/>
  <c r="T105"/>
  <c r="R105"/>
  <c r="P105"/>
  <c r="N105"/>
  <c r="L105"/>
  <c r="G105"/>
  <c r="B105"/>
  <c r="A105"/>
  <c r="BC85"/>
  <c r="AZ85"/>
  <c r="AW85"/>
  <c r="BC84"/>
  <c r="AZ84"/>
  <c r="AW84"/>
  <c r="AV84"/>
  <c r="BC83"/>
  <c r="AZ83"/>
  <c r="AW83"/>
  <c r="AV83"/>
  <c r="AP83"/>
  <c r="AM83"/>
  <c r="AI83"/>
  <c r="AE83"/>
  <c r="X83"/>
  <c r="BC82"/>
  <c r="AZ82"/>
  <c r="AW82"/>
  <c r="AV82"/>
  <c r="B82"/>
  <c r="BC81"/>
  <c r="AZ81"/>
  <c r="AW81"/>
  <c r="AV81"/>
  <c r="BC80"/>
  <c r="AZ80"/>
  <c r="AW80"/>
  <c r="AV80"/>
  <c r="AT80"/>
  <c r="AR80"/>
  <c r="AP80"/>
  <c r="AO80"/>
  <c r="AM80"/>
  <c r="AK80"/>
  <c r="AI80"/>
  <c r="AE80"/>
  <c r="X80"/>
  <c r="V80"/>
  <c r="T80"/>
  <c r="R80"/>
  <c r="P80"/>
  <c r="N80"/>
  <c r="L80"/>
  <c r="G80"/>
  <c r="B80"/>
  <c r="A80"/>
  <c r="BC79"/>
  <c r="AZ79"/>
  <c r="AW79"/>
  <c r="BC78"/>
  <c r="AZ78"/>
  <c r="AW78"/>
  <c r="AV78"/>
  <c r="BC77"/>
  <c r="AZ77"/>
  <c r="AW77"/>
  <c r="AV77"/>
  <c r="AP77"/>
  <c r="AM77"/>
  <c r="AI77"/>
  <c r="AE77"/>
  <c r="X77"/>
  <c r="BC76"/>
  <c r="AZ76"/>
  <c r="AW76"/>
  <c r="AV76"/>
  <c r="B76"/>
  <c r="BC75"/>
  <c r="AZ75"/>
  <c r="AW75"/>
  <c r="AV75"/>
  <c r="BC74"/>
  <c r="AZ74"/>
  <c r="AW74"/>
  <c r="AV74"/>
  <c r="AT74"/>
  <c r="AR74"/>
  <c r="AP74"/>
  <c r="AO74"/>
  <c r="AM74"/>
  <c r="AK74"/>
  <c r="AI74"/>
  <c r="AE74"/>
  <c r="X74"/>
  <c r="V74"/>
  <c r="T74"/>
  <c r="R74"/>
  <c r="P74"/>
  <c r="N74"/>
  <c r="L74"/>
  <c r="G74"/>
  <c r="B74"/>
  <c r="A74"/>
  <c r="BC73"/>
  <c r="AZ73"/>
  <c r="AW73"/>
  <c r="BC72"/>
  <c r="AZ72"/>
  <c r="AW72"/>
  <c r="AV72"/>
  <c r="BC71"/>
  <c r="AZ71"/>
  <c r="AW71"/>
  <c r="AV71"/>
  <c r="AP71"/>
  <c r="AM71"/>
  <c r="AI71"/>
  <c r="AE71"/>
  <c r="X71"/>
  <c r="BC70"/>
  <c r="AZ70"/>
  <c r="AW70"/>
  <c r="AV70"/>
  <c r="B70"/>
  <c r="BC69"/>
  <c r="AZ69"/>
  <c r="AW69"/>
  <c r="AV69"/>
  <c r="BC68"/>
  <c r="AZ68"/>
  <c r="AW68"/>
  <c r="AV68"/>
  <c r="AT68"/>
  <c r="AR68"/>
  <c r="AP68"/>
  <c r="AO68"/>
  <c r="AM68"/>
  <c r="AK68"/>
  <c r="AI68"/>
  <c r="AE68"/>
  <c r="X68"/>
  <c r="V68"/>
  <c r="T68"/>
  <c r="R68"/>
  <c r="P68"/>
  <c r="N68"/>
  <c r="L68"/>
  <c r="G68"/>
  <c r="B68"/>
  <c r="A68"/>
  <c r="BC67"/>
  <c r="AZ67"/>
  <c r="AW67"/>
  <c r="BC66"/>
  <c r="AZ66"/>
  <c r="AW66"/>
  <c r="AV66"/>
  <c r="BC65"/>
  <c r="AZ65"/>
  <c r="AW65"/>
  <c r="AV65"/>
  <c r="AP65"/>
  <c r="AM65"/>
  <c r="AI65"/>
  <c r="AE65"/>
  <c r="X65"/>
  <c r="BC64"/>
  <c r="AZ64"/>
  <c r="AW64"/>
  <c r="AV64"/>
  <c r="B64"/>
  <c r="BC63"/>
  <c r="AZ63"/>
  <c r="AW63"/>
  <c r="AV63"/>
  <c r="BC62"/>
  <c r="AZ62"/>
  <c r="AW62"/>
  <c r="AV62"/>
  <c r="AT62"/>
  <c r="AR62"/>
  <c r="AP62"/>
  <c r="AO62"/>
  <c r="AM62"/>
  <c r="AK62"/>
  <c r="AI62"/>
  <c r="AE62"/>
  <c r="X62"/>
  <c r="V62"/>
  <c r="T62"/>
  <c r="R62"/>
  <c r="P62"/>
  <c r="N62"/>
  <c r="L62"/>
  <c r="G62"/>
  <c r="B62"/>
  <c r="A62"/>
  <c r="BC61"/>
  <c r="AZ61"/>
  <c r="AW61"/>
  <c r="BC60"/>
  <c r="AZ60"/>
  <c r="AW60"/>
  <c r="AV60"/>
  <c r="BC59"/>
  <c r="AZ59"/>
  <c r="AW59"/>
  <c r="AV59"/>
  <c r="AP59"/>
  <c r="AM59"/>
  <c r="AI59"/>
  <c r="AE59"/>
  <c r="X59"/>
  <c r="BC58"/>
  <c r="AZ58"/>
  <c r="AW58"/>
  <c r="AV58"/>
  <c r="B58"/>
  <c r="BC57"/>
  <c r="AZ57"/>
  <c r="AW57"/>
  <c r="AV57"/>
  <c r="BC56"/>
  <c r="AZ56"/>
  <c r="AW56"/>
  <c r="AV56"/>
  <c r="AT56"/>
  <c r="AR56"/>
  <c r="AP56"/>
  <c r="AO56"/>
  <c r="AM56"/>
  <c r="AI56"/>
  <c r="AE56"/>
  <c r="X56"/>
  <c r="V56"/>
  <c r="T56"/>
  <c r="R56"/>
  <c r="P56"/>
  <c r="N56"/>
  <c r="L56"/>
  <c r="G56"/>
  <c r="B56"/>
  <c r="A56"/>
  <c r="BC55"/>
  <c r="AZ55"/>
  <c r="AW55"/>
  <c r="BC54"/>
  <c r="AZ54"/>
  <c r="AW54"/>
  <c r="AV54"/>
  <c r="BC53"/>
  <c r="AZ53"/>
  <c r="AW53"/>
  <c r="AV53"/>
  <c r="AP53"/>
  <c r="AM53"/>
  <c r="AI53"/>
  <c r="AE53"/>
  <c r="X53"/>
  <c r="BC52"/>
  <c r="AZ52"/>
  <c r="AW52"/>
  <c r="AV52"/>
  <c r="B52"/>
  <c r="BC51"/>
  <c r="AZ51"/>
  <c r="AW51"/>
  <c r="AV51"/>
  <c r="AZ50"/>
  <c r="AW50"/>
  <c r="AV50"/>
  <c r="AT50"/>
  <c r="AR50"/>
  <c r="AP50"/>
  <c r="AO50"/>
  <c r="AM50"/>
  <c r="AK50"/>
  <c r="AI50"/>
  <c r="AE50"/>
  <c r="X50"/>
  <c r="V50"/>
  <c r="T50"/>
  <c r="P50"/>
  <c r="N50"/>
  <c r="G50"/>
  <c r="B50"/>
  <c r="A50"/>
  <c r="BC49"/>
  <c r="AZ49"/>
  <c r="AW49"/>
  <c r="BC48"/>
  <c r="AZ48"/>
  <c r="AW48"/>
  <c r="AV48"/>
  <c r="BC47"/>
  <c r="AZ47"/>
  <c r="AW47"/>
  <c r="AV47"/>
  <c r="AP47"/>
  <c r="AM47"/>
  <c r="AI47"/>
  <c r="AE47"/>
  <c r="X47"/>
  <c r="BC46"/>
  <c r="AZ46"/>
  <c r="AW46"/>
  <c r="AV46"/>
  <c r="B46"/>
  <c r="BC45"/>
  <c r="AZ45"/>
  <c r="AW45"/>
  <c r="AV45"/>
  <c r="BC44"/>
  <c r="AZ44"/>
  <c r="AW44"/>
  <c r="AV44"/>
  <c r="AT44"/>
  <c r="AR44"/>
  <c r="AP44"/>
  <c r="AO44"/>
  <c r="AM44"/>
  <c r="AK44"/>
  <c r="AI44"/>
  <c r="AE44"/>
  <c r="X44"/>
  <c r="V44"/>
  <c r="T44"/>
  <c r="P44"/>
  <c r="N44"/>
  <c r="G44"/>
  <c r="B44"/>
  <c r="A44"/>
  <c r="BC43"/>
  <c r="AZ43"/>
  <c r="AW43"/>
  <c r="BC42"/>
  <c r="AZ42"/>
  <c r="AW42"/>
  <c r="AV42"/>
  <c r="BC41"/>
  <c r="AZ41"/>
  <c r="AW41"/>
  <c r="AV41"/>
  <c r="AP41"/>
  <c r="AM41"/>
  <c r="AI41"/>
  <c r="AE41"/>
  <c r="X41"/>
  <c r="BC40"/>
  <c r="AZ40"/>
  <c r="AW40"/>
  <c r="AV40"/>
  <c r="B40"/>
  <c r="BC39"/>
  <c r="AZ39"/>
  <c r="AW39"/>
  <c r="AV39"/>
  <c r="BC38"/>
  <c r="AZ38"/>
  <c r="AW38"/>
  <c r="AV38"/>
  <c r="AT38"/>
  <c r="AR38"/>
  <c r="AP38"/>
  <c r="AO38"/>
  <c r="AM38"/>
  <c r="AK38"/>
  <c r="AI38"/>
  <c r="AE38"/>
  <c r="X38"/>
  <c r="V38"/>
  <c r="T38"/>
  <c r="P38"/>
  <c r="N38"/>
  <c r="G38"/>
  <c r="B38"/>
  <c r="A38"/>
  <c r="BC37"/>
  <c r="AZ37"/>
  <c r="AW37"/>
  <c r="BC36"/>
  <c r="AZ36"/>
  <c r="AW36"/>
  <c r="AV36"/>
  <c r="BC35"/>
  <c r="AZ35"/>
  <c r="AW35"/>
  <c r="AV35"/>
  <c r="AP35"/>
  <c r="AM35"/>
  <c r="AI35"/>
  <c r="AE35"/>
  <c r="X35"/>
  <c r="BC34"/>
  <c r="AZ34"/>
  <c r="AW34"/>
  <c r="AV34"/>
  <c r="B34"/>
  <c r="BC33"/>
  <c r="AZ33"/>
  <c r="AW33"/>
  <c r="AV33"/>
  <c r="BC32"/>
  <c r="AZ32"/>
  <c r="AW32"/>
  <c r="AV32"/>
  <c r="AT32"/>
  <c r="AR32"/>
  <c r="AP32"/>
  <c r="AO32"/>
  <c r="AM32"/>
  <c r="AK32"/>
  <c r="AI32"/>
  <c r="AE32"/>
  <c r="X32"/>
  <c r="V32"/>
  <c r="T32"/>
  <c r="P32"/>
  <c r="N32"/>
  <c r="G32"/>
  <c r="B32"/>
  <c r="A32"/>
  <c r="BC31"/>
  <c r="AZ31"/>
  <c r="AW31"/>
  <c r="BC30"/>
  <c r="AZ30"/>
  <c r="AW30"/>
  <c r="AV30"/>
  <c r="BC29"/>
  <c r="AZ29"/>
  <c r="AW29"/>
  <c r="AV29"/>
  <c r="AP29"/>
  <c r="AM29"/>
  <c r="AI29"/>
  <c r="AE29"/>
  <c r="X29"/>
  <c r="BC28"/>
  <c r="AZ28"/>
  <c r="AW28"/>
  <c r="AV28"/>
  <c r="B28"/>
  <c r="BC27"/>
  <c r="AZ27"/>
  <c r="AW27"/>
  <c r="AV27"/>
  <c r="BC26"/>
  <c r="AZ26"/>
  <c r="AW26"/>
  <c r="AV26"/>
  <c r="AT26"/>
  <c r="AR26"/>
  <c r="AP26"/>
  <c r="AO26"/>
  <c r="AM26"/>
  <c r="AK26"/>
  <c r="AI26"/>
  <c r="AE26"/>
  <c r="X26"/>
  <c r="V26"/>
  <c r="T26"/>
  <c r="P26"/>
  <c r="N26"/>
  <c r="G26"/>
  <c r="B26"/>
  <c r="A26"/>
  <c r="BC25"/>
  <c r="AZ25"/>
  <c r="AW25"/>
  <c r="BC24"/>
  <c r="AZ24"/>
  <c r="AW24"/>
  <c r="AV24"/>
  <c r="BC23"/>
  <c r="AZ23"/>
  <c r="AW23"/>
  <c r="AV23"/>
  <c r="AP23"/>
  <c r="AM23"/>
  <c r="AI23"/>
  <c r="AE23"/>
  <c r="X23"/>
  <c r="BC22"/>
  <c r="AZ22"/>
  <c r="AW22"/>
  <c r="AV22"/>
  <c r="B22"/>
  <c r="BC21"/>
  <c r="AZ21"/>
  <c r="AW21"/>
  <c r="AV21"/>
  <c r="BC20"/>
  <c r="AZ20"/>
  <c r="AW20"/>
  <c r="AV20"/>
  <c r="AT20"/>
  <c r="AR20"/>
  <c r="AP20"/>
  <c r="AO20"/>
  <c r="AM20"/>
  <c r="AK20"/>
  <c r="AI20"/>
  <c r="AE20"/>
  <c r="X20"/>
  <c r="V20"/>
  <c r="T20"/>
  <c r="P20"/>
  <c r="N20"/>
  <c r="G20"/>
  <c r="B20"/>
  <c r="A20"/>
  <c r="BB11"/>
  <c r="AJ11"/>
  <c r="E9"/>
  <c r="U6"/>
  <c r="S6"/>
  <c r="Q6"/>
  <c r="E5"/>
  <c r="N41" i="12"/>
  <c r="AX4" i="2" l="1"/>
  <c r="AY4" s="1"/>
  <c r="J20" i="43" s="1"/>
  <c r="BA4" i="2"/>
  <c r="BB4" s="1"/>
  <c r="K20" i="43" s="1"/>
  <c r="BD4" i="2"/>
  <c r="BE4" s="1"/>
  <c r="J22" i="43" s="1"/>
  <c r="BG4" i="2"/>
  <c r="BH4" s="1"/>
  <c r="K22" i="43" s="1"/>
  <c r="BJ4" i="2"/>
  <c r="BK4" s="1"/>
  <c r="J24" i="43" s="1"/>
  <c r="BM4" i="2"/>
  <c r="BN4" s="1"/>
  <c r="K24" i="43" s="1"/>
  <c r="AX5" i="2"/>
  <c r="AY5" s="1"/>
  <c r="J26" i="43" s="1"/>
  <c r="BA5" i="2"/>
  <c r="BB5" s="1"/>
  <c r="K26" i="43" s="1"/>
  <c r="BD5" i="2"/>
  <c r="BE5" s="1"/>
  <c r="J28" i="43" s="1"/>
  <c r="BG5" i="2"/>
  <c r="BH5" s="1"/>
  <c r="K28" i="43" s="1"/>
  <c r="BJ5" i="2"/>
  <c r="BK5" s="1"/>
  <c r="J30" i="43" s="1"/>
  <c r="BM5" i="2"/>
  <c r="BN5" s="1"/>
  <c r="K30" i="43" s="1"/>
  <c r="AX6" i="2"/>
  <c r="AY6" s="1"/>
  <c r="J32" i="43" s="1"/>
  <c r="BA6" i="2"/>
  <c r="BB6" s="1"/>
  <c r="K32" i="43" s="1"/>
  <c r="BD6" i="2"/>
  <c r="BE6" s="1"/>
  <c r="J34" i="43" s="1"/>
  <c r="BG6" i="2"/>
  <c r="BH6" s="1"/>
  <c r="K34" i="43" s="1"/>
  <c r="BJ6" i="2"/>
  <c r="BK6" s="1"/>
  <c r="J36" i="43" s="1"/>
  <c r="BM6" i="2"/>
  <c r="BN6" s="1"/>
  <c r="K36" i="43" s="1"/>
  <c r="AX7" i="2"/>
  <c r="AY7" s="1"/>
  <c r="J38" i="43" s="1"/>
  <c r="BA7" i="2"/>
  <c r="BB7" s="1"/>
  <c r="K38" i="43" s="1"/>
  <c r="BD7" i="2"/>
  <c r="BE7" s="1"/>
  <c r="J40" i="43" s="1"/>
  <c r="BG7" i="2"/>
  <c r="BH7" s="1"/>
  <c r="K40" i="43" s="1"/>
  <c r="BJ7" i="2"/>
  <c r="BK7" s="1"/>
  <c r="J42" i="43" s="1"/>
  <c r="BM7" i="2"/>
  <c r="BN7" s="1"/>
  <c r="K42" i="43" s="1"/>
  <c r="AX8" i="2"/>
  <c r="AY8" s="1"/>
  <c r="J44" i="43" s="1"/>
  <c r="BA8" i="2"/>
  <c r="BB8" s="1"/>
  <c r="K44" i="43" s="1"/>
  <c r="BD8" i="2"/>
  <c r="BE8" s="1"/>
  <c r="J46" i="43" s="1"/>
  <c r="BG8" i="2"/>
  <c r="BH8" s="1"/>
  <c r="K46" i="43" s="1"/>
  <c r="BJ8" i="2"/>
  <c r="BK8" s="1"/>
  <c r="J48" i="43" s="1"/>
  <c r="BM8" i="2"/>
  <c r="BN8" s="1"/>
  <c r="K48" i="43" s="1"/>
  <c r="AX9" i="2"/>
  <c r="AY9" s="1"/>
  <c r="J50" i="43" s="1"/>
  <c r="BA9" i="2"/>
  <c r="BB9" s="1"/>
  <c r="K50" i="43" s="1"/>
  <c r="BD9" i="2"/>
  <c r="BE9" s="1"/>
  <c r="J52" i="43" s="1"/>
  <c r="BG9" i="2"/>
  <c r="BH9" s="1"/>
  <c r="K52" i="43" s="1"/>
  <c r="BJ9" i="2"/>
  <c r="BK9" s="1"/>
  <c r="J54" i="43" s="1"/>
  <c r="BM9" i="2"/>
  <c r="BN9" s="1"/>
  <c r="K54" i="43" s="1"/>
  <c r="BM39" i="2" l="1"/>
  <c r="BN39" s="1"/>
  <c r="BJ39"/>
  <c r="BK39" s="1"/>
  <c r="BG39"/>
  <c r="BH39" s="1"/>
  <c r="BD39"/>
  <c r="BE39" s="1"/>
  <c r="BA39"/>
  <c r="BB39" s="1"/>
  <c r="AX39"/>
  <c r="AY39" s="1"/>
  <c r="W39"/>
  <c r="X39" s="1"/>
  <c r="V39"/>
  <c r="M39"/>
  <c r="N39" s="1"/>
  <c r="L39"/>
  <c r="BM38"/>
  <c r="BN38" s="1"/>
  <c r="BJ38"/>
  <c r="BK38" s="1"/>
  <c r="BG38"/>
  <c r="BH38" s="1"/>
  <c r="BD38"/>
  <c r="BE38" s="1"/>
  <c r="BA38"/>
  <c r="BB38" s="1"/>
  <c r="AX38"/>
  <c r="AY38" s="1"/>
  <c r="W38"/>
  <c r="X38" s="1"/>
  <c r="V38"/>
  <c r="N38"/>
  <c r="M38"/>
  <c r="L38"/>
  <c r="BM37"/>
  <c r="BN37" s="1"/>
  <c r="BJ37"/>
  <c r="BK37" s="1"/>
  <c r="BG37"/>
  <c r="BH37" s="1"/>
  <c r="BD37"/>
  <c r="BE37" s="1"/>
  <c r="BA37"/>
  <c r="BB37" s="1"/>
  <c r="AX37"/>
  <c r="AY37" s="1"/>
  <c r="W37"/>
  <c r="X37" s="1"/>
  <c r="V37"/>
  <c r="M37"/>
  <c r="N37" s="1"/>
  <c r="L37"/>
  <c r="BM36"/>
  <c r="BN36" s="1"/>
  <c r="BJ36"/>
  <c r="BK36" s="1"/>
  <c r="BG36"/>
  <c r="BH36" s="1"/>
  <c r="BD36"/>
  <c r="BE36" s="1"/>
  <c r="BA36"/>
  <c r="BB36" s="1"/>
  <c r="AX36"/>
  <c r="AY36" s="1"/>
  <c r="W36"/>
  <c r="X36" s="1"/>
  <c r="V36"/>
  <c r="M36"/>
  <c r="N36" s="1"/>
  <c r="L36"/>
  <c r="BM35"/>
  <c r="BN35" s="1"/>
  <c r="BJ35"/>
  <c r="BK35" s="1"/>
  <c r="BG35"/>
  <c r="BH35" s="1"/>
  <c r="BD35"/>
  <c r="BE35" s="1"/>
  <c r="BA35"/>
  <c r="BB35" s="1"/>
  <c r="AX35"/>
  <c r="AY35" s="1"/>
  <c r="W35"/>
  <c r="X35" s="1"/>
  <c r="V35"/>
  <c r="M35"/>
  <c r="N35" s="1"/>
  <c r="L35"/>
  <c r="BM34"/>
  <c r="BN34" s="1"/>
  <c r="BJ34"/>
  <c r="BK34" s="1"/>
  <c r="BG34"/>
  <c r="BH34" s="1"/>
  <c r="BD34"/>
  <c r="BE34" s="1"/>
  <c r="BA34"/>
  <c r="BB34" s="1"/>
  <c r="AX34"/>
  <c r="AY34" s="1"/>
  <c r="W34"/>
  <c r="X34" s="1"/>
  <c r="V34"/>
  <c r="M34"/>
  <c r="N34" s="1"/>
  <c r="L34"/>
  <c r="N240" i="43" l="1"/>
  <c r="N246"/>
  <c r="T246"/>
  <c r="K243"/>
  <c r="K245"/>
  <c r="K247"/>
  <c r="N252"/>
  <c r="T252"/>
  <c r="K249"/>
  <c r="K251"/>
  <c r="K253"/>
  <c r="N258"/>
  <c r="T258"/>
  <c r="K255"/>
  <c r="K257"/>
  <c r="K259"/>
  <c r="J261"/>
  <c r="J263"/>
  <c r="J265"/>
  <c r="J267"/>
  <c r="J269"/>
  <c r="J271"/>
  <c r="T240"/>
  <c r="K237"/>
  <c r="K239"/>
  <c r="K241"/>
  <c r="J237"/>
  <c r="J239"/>
  <c r="J241"/>
  <c r="J243"/>
  <c r="J245"/>
  <c r="J247"/>
  <c r="J249"/>
  <c r="J251"/>
  <c r="J253"/>
  <c r="J255"/>
  <c r="J257"/>
  <c r="J259"/>
  <c r="N264"/>
  <c r="T264"/>
  <c r="K261"/>
  <c r="K263"/>
  <c r="K265"/>
  <c r="N270"/>
  <c r="T270"/>
  <c r="K267"/>
  <c r="K269"/>
  <c r="K271"/>
  <c r="BM33" i="2"/>
  <c r="BN33" s="1"/>
  <c r="BM32"/>
  <c r="BN32" s="1"/>
  <c r="BM31"/>
  <c r="BN31" s="1"/>
  <c r="BM30"/>
  <c r="BN30" s="1"/>
  <c r="BM29"/>
  <c r="BN29" s="1"/>
  <c r="BM28"/>
  <c r="BN28" s="1"/>
  <c r="BM27"/>
  <c r="BN27" s="1"/>
  <c r="BM26"/>
  <c r="BN26" s="1"/>
  <c r="BM25"/>
  <c r="BN25" s="1"/>
  <c r="BM24"/>
  <c r="BN24" s="1"/>
  <c r="BM23"/>
  <c r="BN23" s="1"/>
  <c r="BM22"/>
  <c r="BN22" s="1"/>
  <c r="BM21"/>
  <c r="BN21" s="1"/>
  <c r="BM20"/>
  <c r="BN20" s="1"/>
  <c r="BM19"/>
  <c r="BN19" s="1"/>
  <c r="BM18"/>
  <c r="BN18" s="1"/>
  <c r="BM17"/>
  <c r="BN17" s="1"/>
  <c r="BM16"/>
  <c r="BN16" s="1"/>
  <c r="BM15"/>
  <c r="BN15" s="1"/>
  <c r="BM14"/>
  <c r="BN14" s="1"/>
  <c r="BM13"/>
  <c r="BN13" s="1"/>
  <c r="BM12"/>
  <c r="BN12" s="1"/>
  <c r="BM11"/>
  <c r="BN11" s="1"/>
  <c r="BM10"/>
  <c r="BN10" s="1"/>
  <c r="BJ33"/>
  <c r="BK33" s="1"/>
  <c r="BJ32"/>
  <c r="BK32" s="1"/>
  <c r="BJ31"/>
  <c r="BK31" s="1"/>
  <c r="BJ30"/>
  <c r="BK30" s="1"/>
  <c r="BJ29"/>
  <c r="BK29" s="1"/>
  <c r="BJ28"/>
  <c r="BK28" s="1"/>
  <c r="BJ27"/>
  <c r="BK27" s="1"/>
  <c r="BJ26"/>
  <c r="BK26" s="1"/>
  <c r="BJ25"/>
  <c r="BK25" s="1"/>
  <c r="BJ24"/>
  <c r="BK24" s="1"/>
  <c r="BJ23"/>
  <c r="BK23" s="1"/>
  <c r="BJ22"/>
  <c r="BK22" s="1"/>
  <c r="BJ21"/>
  <c r="BK21" s="1"/>
  <c r="BJ20"/>
  <c r="BK20" s="1"/>
  <c r="BJ19"/>
  <c r="BK19" s="1"/>
  <c r="BJ18"/>
  <c r="BK18" s="1"/>
  <c r="BJ17"/>
  <c r="BK17" s="1"/>
  <c r="BJ16"/>
  <c r="BK16" s="1"/>
  <c r="BJ15"/>
  <c r="BK15" s="1"/>
  <c r="BJ14"/>
  <c r="BK14" s="1"/>
  <c r="BJ13"/>
  <c r="BK13" s="1"/>
  <c r="BJ12"/>
  <c r="BK12" s="1"/>
  <c r="BJ11"/>
  <c r="BK11" s="1"/>
  <c r="BJ10"/>
  <c r="BK10" s="1"/>
  <c r="BG33"/>
  <c r="BH33" s="1"/>
  <c r="BG32"/>
  <c r="BH32" s="1"/>
  <c r="BG31"/>
  <c r="BH31" s="1"/>
  <c r="BG30"/>
  <c r="BH30" s="1"/>
  <c r="BG29"/>
  <c r="BH29" s="1"/>
  <c r="BG28"/>
  <c r="BH28" s="1"/>
  <c r="BG27"/>
  <c r="BH27" s="1"/>
  <c r="BG26"/>
  <c r="BH26" s="1"/>
  <c r="BG25"/>
  <c r="BH25" s="1"/>
  <c r="BG24"/>
  <c r="BH24" s="1"/>
  <c r="BG23"/>
  <c r="BH23" s="1"/>
  <c r="BG22"/>
  <c r="BH22" s="1"/>
  <c r="BG21"/>
  <c r="BH21" s="1"/>
  <c r="BG20"/>
  <c r="BH20" s="1"/>
  <c r="BG19"/>
  <c r="BH19" s="1"/>
  <c r="BG18"/>
  <c r="BH18" s="1"/>
  <c r="BG17"/>
  <c r="BH17" s="1"/>
  <c r="BG16"/>
  <c r="BH16" s="1"/>
  <c r="BG15"/>
  <c r="BH15" s="1"/>
  <c r="BG14"/>
  <c r="BH14" s="1"/>
  <c r="BG13"/>
  <c r="BH13" s="1"/>
  <c r="BG12"/>
  <c r="BH12" s="1"/>
  <c r="BG11"/>
  <c r="BH11" s="1"/>
  <c r="BG10"/>
  <c r="BH10" s="1"/>
  <c r="BD33"/>
  <c r="BE33" s="1"/>
  <c r="BD32"/>
  <c r="BE32" s="1"/>
  <c r="BD31"/>
  <c r="BE31" s="1"/>
  <c r="BD30"/>
  <c r="BE30" s="1"/>
  <c r="BD29"/>
  <c r="BE29" s="1"/>
  <c r="BD28"/>
  <c r="BE28" s="1"/>
  <c r="BD27"/>
  <c r="BE27" s="1"/>
  <c r="BD26"/>
  <c r="BE26" s="1"/>
  <c r="BD25"/>
  <c r="BE25" s="1"/>
  <c r="BD24"/>
  <c r="BE24" s="1"/>
  <c r="BD23"/>
  <c r="BE23" s="1"/>
  <c r="BD22"/>
  <c r="BE22" s="1"/>
  <c r="BD21"/>
  <c r="BE21" s="1"/>
  <c r="BD20"/>
  <c r="BE20" s="1"/>
  <c r="BD19"/>
  <c r="BE19" s="1"/>
  <c r="BD18"/>
  <c r="BE18" s="1"/>
  <c r="BD17"/>
  <c r="BE17" s="1"/>
  <c r="BD16"/>
  <c r="BE16" s="1"/>
  <c r="BD15"/>
  <c r="BE15" s="1"/>
  <c r="BD14"/>
  <c r="BE14" s="1"/>
  <c r="BD13"/>
  <c r="BE13" s="1"/>
  <c r="BD12"/>
  <c r="BE12" s="1"/>
  <c r="BD11"/>
  <c r="BE11" s="1"/>
  <c r="BD10"/>
  <c r="BE10" s="1"/>
  <c r="BA33"/>
  <c r="BB33" s="1"/>
  <c r="BA32"/>
  <c r="BB32" s="1"/>
  <c r="BA31"/>
  <c r="BB31" s="1"/>
  <c r="BA30"/>
  <c r="BB30" s="1"/>
  <c r="BA29"/>
  <c r="BB29" s="1"/>
  <c r="BA28"/>
  <c r="BB28" s="1"/>
  <c r="BA27"/>
  <c r="BB27" s="1"/>
  <c r="BA26"/>
  <c r="BB26" s="1"/>
  <c r="BA25"/>
  <c r="BB25" s="1"/>
  <c r="BA24"/>
  <c r="BB24" s="1"/>
  <c r="BA23"/>
  <c r="BB23" s="1"/>
  <c r="BA22"/>
  <c r="BB22" s="1"/>
  <c r="BA21"/>
  <c r="BB21" s="1"/>
  <c r="BA20"/>
  <c r="BB20" s="1"/>
  <c r="BA19"/>
  <c r="BB19" s="1"/>
  <c r="BA18"/>
  <c r="BB18" s="1"/>
  <c r="BA17"/>
  <c r="BB17" s="1"/>
  <c r="BA16"/>
  <c r="BB16" s="1"/>
  <c r="BA15"/>
  <c r="BB15" s="1"/>
  <c r="BA14"/>
  <c r="BB14" s="1"/>
  <c r="BA13"/>
  <c r="BB13" s="1"/>
  <c r="BA12"/>
  <c r="BB12" s="1"/>
  <c r="BA11"/>
  <c r="BB11" s="1"/>
  <c r="BA10"/>
  <c r="BB10" s="1"/>
  <c r="AX10"/>
  <c r="AY10" s="1"/>
  <c r="AX11"/>
  <c r="AY11" s="1"/>
  <c r="AX12"/>
  <c r="AY12" s="1"/>
  <c r="AX13"/>
  <c r="AY13" s="1"/>
  <c r="AX14"/>
  <c r="AY14" s="1"/>
  <c r="AX15"/>
  <c r="AY15" s="1"/>
  <c r="AX16"/>
  <c r="AY16" s="1"/>
  <c r="AX17"/>
  <c r="AY17" s="1"/>
  <c r="AX18"/>
  <c r="AY18" s="1"/>
  <c r="AX19"/>
  <c r="AY19" s="1"/>
  <c r="AX20"/>
  <c r="AY20" s="1"/>
  <c r="AX21"/>
  <c r="AY21" s="1"/>
  <c r="AX22"/>
  <c r="AY22" s="1"/>
  <c r="AX23"/>
  <c r="AY23" s="1"/>
  <c r="AX24"/>
  <c r="AY24" s="1"/>
  <c r="AX25"/>
  <c r="AY25" s="1"/>
  <c r="AX26"/>
  <c r="AY26" s="1"/>
  <c r="AX27"/>
  <c r="AY27" s="1"/>
  <c r="AX28"/>
  <c r="AY28" s="1"/>
  <c r="AX29"/>
  <c r="AY29" s="1"/>
  <c r="AX30"/>
  <c r="AY30" s="1"/>
  <c r="AX31"/>
  <c r="AY31" s="1"/>
  <c r="AX32"/>
  <c r="AY32" s="1"/>
  <c r="AX33"/>
  <c r="AY33" s="1"/>
  <c r="J225" i="43" l="1"/>
  <c r="J201"/>
  <c r="J159"/>
  <c r="J123"/>
  <c r="J80"/>
  <c r="J56"/>
  <c r="J231"/>
  <c r="J219"/>
  <c r="J207"/>
  <c r="J177"/>
  <c r="J165"/>
  <c r="J153"/>
  <c r="J141"/>
  <c r="J129"/>
  <c r="J117"/>
  <c r="J105"/>
  <c r="J74"/>
  <c r="J62"/>
  <c r="K62"/>
  <c r="K74"/>
  <c r="K105"/>
  <c r="K117"/>
  <c r="K129"/>
  <c r="K141"/>
  <c r="K153"/>
  <c r="K165"/>
  <c r="K177"/>
  <c r="K207"/>
  <c r="K219"/>
  <c r="K231"/>
  <c r="J58"/>
  <c r="J70"/>
  <c r="J82"/>
  <c r="J113"/>
  <c r="J125"/>
  <c r="J137"/>
  <c r="J149"/>
  <c r="J161"/>
  <c r="J173"/>
  <c r="J203"/>
  <c r="J215"/>
  <c r="J227"/>
  <c r="K64"/>
  <c r="K76"/>
  <c r="K107"/>
  <c r="K119"/>
  <c r="K131"/>
  <c r="K143"/>
  <c r="K155"/>
  <c r="K167"/>
  <c r="K179"/>
  <c r="K209"/>
  <c r="K221"/>
  <c r="K233"/>
  <c r="J60"/>
  <c r="J72"/>
  <c r="J84"/>
  <c r="J115"/>
  <c r="J127"/>
  <c r="J139"/>
  <c r="J151"/>
  <c r="J163"/>
  <c r="J175"/>
  <c r="J205"/>
  <c r="J217"/>
  <c r="J229"/>
  <c r="K66"/>
  <c r="K78"/>
  <c r="K109"/>
  <c r="K121"/>
  <c r="K133"/>
  <c r="K145"/>
  <c r="K157"/>
  <c r="K169"/>
  <c r="K181"/>
  <c r="K211"/>
  <c r="K223"/>
  <c r="K235"/>
  <c r="J213"/>
  <c r="J171"/>
  <c r="J147"/>
  <c r="J135"/>
  <c r="J111"/>
  <c r="J68"/>
  <c r="K56"/>
  <c r="K68"/>
  <c r="K80"/>
  <c r="K111"/>
  <c r="K123"/>
  <c r="K135"/>
  <c r="K147"/>
  <c r="K159"/>
  <c r="K171"/>
  <c r="K201"/>
  <c r="K213"/>
  <c r="K225"/>
  <c r="J64"/>
  <c r="J76"/>
  <c r="J107"/>
  <c r="J119"/>
  <c r="J131"/>
  <c r="J143"/>
  <c r="J155"/>
  <c r="J167"/>
  <c r="J179"/>
  <c r="J209"/>
  <c r="J221"/>
  <c r="J233"/>
  <c r="K58"/>
  <c r="K70"/>
  <c r="K82"/>
  <c r="K113"/>
  <c r="K125"/>
  <c r="K137"/>
  <c r="K149"/>
  <c r="K161"/>
  <c r="K173"/>
  <c r="K203"/>
  <c r="K215"/>
  <c r="K227"/>
  <c r="J66"/>
  <c r="J78"/>
  <c r="J109"/>
  <c r="J121"/>
  <c r="J133"/>
  <c r="J145"/>
  <c r="J157"/>
  <c r="J169"/>
  <c r="J181"/>
  <c r="J211"/>
  <c r="J223"/>
  <c r="J235"/>
  <c r="K60"/>
  <c r="K72"/>
  <c r="K84"/>
  <c r="K115"/>
  <c r="K127"/>
  <c r="K139"/>
  <c r="K151"/>
  <c r="K163"/>
  <c r="K175"/>
  <c r="K205"/>
  <c r="K217"/>
  <c r="K229"/>
  <c r="B61" i="40"/>
  <c r="B60"/>
  <c r="B59"/>
  <c r="B58"/>
  <c r="B57"/>
  <c r="B56"/>
  <c r="B55"/>
  <c r="B54"/>
  <c r="B53"/>
  <c r="B52"/>
  <c r="D57"/>
  <c r="D56"/>
  <c r="D61"/>
  <c r="D60"/>
  <c r="D59"/>
  <c r="D58"/>
  <c r="D55"/>
  <c r="D54"/>
  <c r="D53"/>
  <c r="D52"/>
  <c r="B49"/>
  <c r="B48"/>
  <c r="B47"/>
  <c r="B46"/>
  <c r="B45"/>
  <c r="B44"/>
  <c r="B43"/>
  <c r="B42"/>
  <c r="B41"/>
  <c r="B40"/>
  <c r="B39"/>
  <c r="B38"/>
  <c r="B37"/>
  <c r="B36"/>
  <c r="B35"/>
  <c r="B34"/>
  <c r="B33"/>
  <c r="B32"/>
  <c r="B31"/>
  <c r="B30"/>
  <c r="B29"/>
  <c r="B28"/>
  <c r="B27"/>
  <c r="B26"/>
  <c r="D49" l="1"/>
  <c r="D48"/>
  <c r="D47"/>
  <c r="D46"/>
  <c r="D45"/>
  <c r="D44"/>
  <c r="D43"/>
  <c r="D42"/>
  <c r="D41"/>
  <c r="D40"/>
  <c r="D39"/>
  <c r="D38"/>
  <c r="D37"/>
  <c r="D36"/>
  <c r="D35"/>
  <c r="D34"/>
  <c r="D33"/>
  <c r="D32"/>
  <c r="D31"/>
  <c r="D30"/>
  <c r="D29"/>
  <c r="D28"/>
  <c r="D27"/>
  <c r="D26"/>
  <c r="D17"/>
  <c r="D21"/>
  <c r="D20"/>
  <c r="D19"/>
  <c r="D18"/>
  <c r="D16"/>
  <c r="D15"/>
  <c r="D14"/>
  <c r="D13"/>
  <c r="D12"/>
  <c r="D11"/>
  <c r="D10"/>
  <c r="D9"/>
  <c r="D8"/>
  <c r="D7"/>
  <c r="D6"/>
  <c r="D5"/>
  <c r="D4"/>
  <c r="D3"/>
  <c r="D2"/>
  <c r="Q7" i="39" l="1"/>
  <c r="F49" i="13" l="1"/>
  <c r="D13"/>
  <c r="D7"/>
  <c r="X1" l="1"/>
  <c r="V1"/>
  <c r="T1"/>
  <c r="F30" i="12"/>
  <c r="A5" i="2"/>
  <c r="A6" s="1"/>
  <c r="H18" i="15"/>
  <c r="AX13" i="37"/>
  <c r="AX12"/>
  <c r="AX11"/>
  <c r="G39" i="22"/>
  <c r="Y81" i="15"/>
  <c r="Y79"/>
  <c r="Y77"/>
  <c r="Y75"/>
  <c r="Y73"/>
  <c r="Y71"/>
  <c r="Y69"/>
  <c r="Y65"/>
  <c r="Y63"/>
  <c r="Y61"/>
  <c r="Y59"/>
  <c r="Y57"/>
  <c r="Y55"/>
  <c r="Y53"/>
  <c r="Y52"/>
  <c r="Y51"/>
  <c r="Y50"/>
  <c r="P81"/>
  <c r="P80"/>
  <c r="P79"/>
  <c r="P78"/>
  <c r="P77"/>
  <c r="P76"/>
  <c r="P75"/>
  <c r="P74"/>
  <c r="P73"/>
  <c r="P72"/>
  <c r="P71"/>
  <c r="P70"/>
  <c r="P69"/>
  <c r="P68"/>
  <c r="P65"/>
  <c r="P64"/>
  <c r="P63"/>
  <c r="P62"/>
  <c r="P61"/>
  <c r="P60"/>
  <c r="P59"/>
  <c r="P58"/>
  <c r="P57"/>
  <c r="P56"/>
  <c r="P55"/>
  <c r="P54"/>
  <c r="P53"/>
  <c r="P52"/>
  <c r="P51"/>
  <c r="P50"/>
  <c r="H81"/>
  <c r="H80"/>
  <c r="H79"/>
  <c r="H78"/>
  <c r="H77"/>
  <c r="H76"/>
  <c r="H75"/>
  <c r="H74"/>
  <c r="H73"/>
  <c r="H72"/>
  <c r="H71"/>
  <c r="H70"/>
  <c r="H69"/>
  <c r="H68"/>
  <c r="H65"/>
  <c r="H64"/>
  <c r="H63"/>
  <c r="H62"/>
  <c r="H61"/>
  <c r="H60"/>
  <c r="H59"/>
  <c r="H58"/>
  <c r="H57"/>
  <c r="H56"/>
  <c r="H55"/>
  <c r="H54"/>
  <c r="H53"/>
  <c r="H52"/>
  <c r="H51"/>
  <c r="H50"/>
  <c r="C81"/>
  <c r="C80"/>
  <c r="C79"/>
  <c r="C78"/>
  <c r="C77"/>
  <c r="C76"/>
  <c r="C75"/>
  <c r="C74"/>
  <c r="C73"/>
  <c r="C72"/>
  <c r="C71"/>
  <c r="C70"/>
  <c r="C69"/>
  <c r="C68"/>
  <c r="C65"/>
  <c r="C64"/>
  <c r="C63"/>
  <c r="C62"/>
  <c r="C61"/>
  <c r="C60"/>
  <c r="C59"/>
  <c r="C58"/>
  <c r="C57"/>
  <c r="C56"/>
  <c r="C55"/>
  <c r="C54"/>
  <c r="C53"/>
  <c r="C52"/>
  <c r="C51"/>
  <c r="C50"/>
  <c r="Y49"/>
  <c r="P49"/>
  <c r="H49"/>
  <c r="C49"/>
  <c r="P48"/>
  <c r="H48"/>
  <c r="C48"/>
  <c r="Y47"/>
  <c r="P47"/>
  <c r="H47"/>
  <c r="C47"/>
  <c r="P46"/>
  <c r="H46"/>
  <c r="C46"/>
  <c r="Y45"/>
  <c r="P45"/>
  <c r="H45"/>
  <c r="C45"/>
  <c r="P44"/>
  <c r="H44"/>
  <c r="C44"/>
  <c r="Y43"/>
  <c r="P43"/>
  <c r="H43"/>
  <c r="C43"/>
  <c r="P42"/>
  <c r="H42"/>
  <c r="C42"/>
  <c r="Y41"/>
  <c r="P41"/>
  <c r="H41"/>
  <c r="C41"/>
  <c r="P40"/>
  <c r="H40"/>
  <c r="C40"/>
  <c r="W33" i="2"/>
  <c r="X33"/>
  <c r="T234" i="43" s="1"/>
  <c r="V33" i="2"/>
  <c r="M33"/>
  <c r="N33" s="1"/>
  <c r="N234" i="43" s="1"/>
  <c r="L33" i="2"/>
  <c r="W32"/>
  <c r="X32"/>
  <c r="V32"/>
  <c r="M32"/>
  <c r="N32" s="1"/>
  <c r="L32"/>
  <c r="W31"/>
  <c r="X31"/>
  <c r="V31"/>
  <c r="M31"/>
  <c r="N31" s="1"/>
  <c r="L31"/>
  <c r="W30"/>
  <c r="X30"/>
  <c r="V30"/>
  <c r="M30"/>
  <c r="N30" s="1"/>
  <c r="L30"/>
  <c r="W29"/>
  <c r="X29"/>
  <c r="V29"/>
  <c r="M29"/>
  <c r="N29" s="1"/>
  <c r="L29"/>
  <c r="W28"/>
  <c r="X28"/>
  <c r="V28"/>
  <c r="M28"/>
  <c r="N28" s="1"/>
  <c r="L28"/>
  <c r="W27"/>
  <c r="X27"/>
  <c r="V27"/>
  <c r="M27"/>
  <c r="N27" s="1"/>
  <c r="L27"/>
  <c r="W26"/>
  <c r="X26"/>
  <c r="V26"/>
  <c r="M26"/>
  <c r="N26" s="1"/>
  <c r="L26"/>
  <c r="W25"/>
  <c r="X25"/>
  <c r="V25"/>
  <c r="M25"/>
  <c r="N25" s="1"/>
  <c r="L25"/>
  <c r="W24"/>
  <c r="X24"/>
  <c r="V24"/>
  <c r="M24"/>
  <c r="N24" s="1"/>
  <c r="L24"/>
  <c r="AG4" i="28"/>
  <c r="AA5"/>
  <c r="O7"/>
  <c r="B7" i="26"/>
  <c r="B8"/>
  <c r="F8"/>
  <c r="F9"/>
  <c r="F11"/>
  <c r="D6" i="24"/>
  <c r="D7"/>
  <c r="H7"/>
  <c r="H8"/>
  <c r="H9"/>
  <c r="V1" i="23"/>
  <c r="Y1"/>
  <c r="AA1"/>
  <c r="P17"/>
  <c r="P18"/>
  <c r="P19"/>
  <c r="P20"/>
  <c r="P21"/>
  <c r="B4" i="22"/>
  <c r="B7"/>
  <c r="F8"/>
  <c r="E9"/>
  <c r="E11"/>
  <c r="E13"/>
  <c r="B6" i="21"/>
  <c r="B8"/>
  <c r="F10"/>
  <c r="E11"/>
  <c r="E12"/>
  <c r="E13"/>
  <c r="E3" i="20"/>
  <c r="E4"/>
  <c r="J4"/>
  <c r="J6"/>
  <c r="J7"/>
  <c r="C4" i="19"/>
  <c r="C5"/>
  <c r="F5"/>
  <c r="F6"/>
  <c r="F7"/>
  <c r="C21" i="12"/>
  <c r="A7" i="7"/>
  <c r="AA9" i="15"/>
  <c r="O9"/>
  <c r="D10"/>
  <c r="D9"/>
  <c r="AF4"/>
  <c r="AD4"/>
  <c r="AB4"/>
  <c r="I23" i="13"/>
  <c r="Y36" i="15"/>
  <c r="P36"/>
  <c r="P35"/>
  <c r="H36"/>
  <c r="H35"/>
  <c r="Y34"/>
  <c r="P34"/>
  <c r="P33"/>
  <c r="H34"/>
  <c r="H33"/>
  <c r="Y32"/>
  <c r="P32"/>
  <c r="P31"/>
  <c r="H32"/>
  <c r="H31"/>
  <c r="Y30"/>
  <c r="P30"/>
  <c r="P29"/>
  <c r="H30"/>
  <c r="H29"/>
  <c r="Y28"/>
  <c r="P28"/>
  <c r="P27"/>
  <c r="H28"/>
  <c r="H27"/>
  <c r="C36"/>
  <c r="C35"/>
  <c r="C34"/>
  <c r="C33"/>
  <c r="C32"/>
  <c r="C31"/>
  <c r="C30"/>
  <c r="C29"/>
  <c r="C28"/>
  <c r="C27"/>
  <c r="C26"/>
  <c r="C25"/>
  <c r="C24"/>
  <c r="C23"/>
  <c r="C22"/>
  <c r="C21"/>
  <c r="Y26"/>
  <c r="P26"/>
  <c r="P25"/>
  <c r="H26"/>
  <c r="H25"/>
  <c r="Y24"/>
  <c r="P24"/>
  <c r="P23"/>
  <c r="H24"/>
  <c r="H23"/>
  <c r="Y22"/>
  <c r="P22"/>
  <c r="P21"/>
  <c r="H22"/>
  <c r="H21"/>
  <c r="Y20"/>
  <c r="P20"/>
  <c r="P19"/>
  <c r="H20"/>
  <c r="H19"/>
  <c r="C20"/>
  <c r="C19"/>
  <c r="B19"/>
  <c r="B17"/>
  <c r="Y18"/>
  <c r="P18"/>
  <c r="P17"/>
  <c r="H17"/>
  <c r="C18"/>
  <c r="C17"/>
  <c r="D17" i="14"/>
  <c r="D16"/>
  <c r="D15"/>
  <c r="J9"/>
  <c r="J8"/>
  <c r="J7"/>
  <c r="J6"/>
  <c r="J5"/>
  <c r="AI47" i="13"/>
  <c r="AI34"/>
  <c r="AV31"/>
  <c r="AK31"/>
  <c r="AV28"/>
  <c r="AV25"/>
  <c r="AI25"/>
  <c r="BB20"/>
  <c r="AZ20"/>
  <c r="AX20"/>
  <c r="AS20"/>
  <c r="AQ20"/>
  <c r="AG20"/>
  <c r="BA15"/>
  <c r="AY15"/>
  <c r="AV15"/>
  <c r="AN17"/>
  <c r="AL17"/>
  <c r="AJ17"/>
  <c r="AN15"/>
  <c r="AL15"/>
  <c r="AJ15"/>
  <c r="AH12"/>
  <c r="AZ11"/>
  <c r="AW11"/>
  <c r="AT11"/>
  <c r="AI10"/>
  <c r="AI9"/>
  <c r="AU6"/>
  <c r="AH6"/>
  <c r="F60"/>
  <c r="H45"/>
  <c r="F39"/>
  <c r="S39"/>
  <c r="S36"/>
  <c r="S33"/>
  <c r="F33"/>
  <c r="X28"/>
  <c r="V28"/>
  <c r="T28"/>
  <c r="P28"/>
  <c r="N28"/>
  <c r="D28"/>
  <c r="W23"/>
  <c r="U23"/>
  <c r="R23"/>
  <c r="K25"/>
  <c r="I25"/>
  <c r="G25"/>
  <c r="K23"/>
  <c r="G23"/>
  <c r="D19"/>
  <c r="Q14"/>
  <c r="Q13"/>
  <c r="X12"/>
  <c r="U12"/>
  <c r="S12"/>
  <c r="X11"/>
  <c r="U11"/>
  <c r="S11"/>
  <c r="Q10"/>
  <c r="Q9"/>
  <c r="E10"/>
  <c r="E41" i="12"/>
  <c r="C39"/>
  <c r="C37"/>
  <c r="W25"/>
  <c r="U25"/>
  <c r="S25"/>
  <c r="I27"/>
  <c r="G27"/>
  <c r="E27"/>
  <c r="I25"/>
  <c r="G25"/>
  <c r="E25"/>
  <c r="C6"/>
  <c r="B9" i="11"/>
  <c r="B6"/>
  <c r="F8" i="19" s="1"/>
  <c r="D1" i="11"/>
  <c r="D3"/>
  <c r="D2"/>
  <c r="O19" i="7"/>
  <c r="M19"/>
  <c r="K19"/>
  <c r="O18"/>
  <c r="M18"/>
  <c r="K18"/>
  <c r="G16"/>
  <c r="G14"/>
  <c r="G12"/>
  <c r="G11"/>
  <c r="C9"/>
  <c r="C39" i="6"/>
  <c r="C38"/>
  <c r="C37"/>
  <c r="C36"/>
  <c r="F8"/>
  <c r="F7"/>
  <c r="W23" i="2"/>
  <c r="X23" s="1"/>
  <c r="V23"/>
  <c r="M23"/>
  <c r="N23" s="1"/>
  <c r="L23"/>
  <c r="W22"/>
  <c r="X22" s="1"/>
  <c r="V22"/>
  <c r="M22"/>
  <c r="N22" s="1"/>
  <c r="L22"/>
  <c r="W21"/>
  <c r="X21" s="1"/>
  <c r="V21"/>
  <c r="M21"/>
  <c r="N21" s="1"/>
  <c r="L21"/>
  <c r="W20"/>
  <c r="X20" s="1"/>
  <c r="V20"/>
  <c r="M20"/>
  <c r="N20" s="1"/>
  <c r="L20"/>
  <c r="W19"/>
  <c r="X19" s="1"/>
  <c r="V19"/>
  <c r="M19"/>
  <c r="N19" s="1"/>
  <c r="L19"/>
  <c r="W18"/>
  <c r="X18" s="1"/>
  <c r="V18"/>
  <c r="M18"/>
  <c r="N18" s="1"/>
  <c r="L18"/>
  <c r="W17"/>
  <c r="X17" s="1"/>
  <c r="V17"/>
  <c r="M17"/>
  <c r="N17" s="1"/>
  <c r="L17"/>
  <c r="AJ16"/>
  <c r="W16"/>
  <c r="X16" s="1"/>
  <c r="V16"/>
  <c r="M16"/>
  <c r="N16" s="1"/>
  <c r="L16"/>
  <c r="AJ15"/>
  <c r="W15"/>
  <c r="X15" s="1"/>
  <c r="V15"/>
  <c r="M15"/>
  <c r="N15" s="1"/>
  <c r="L15"/>
  <c r="AJ14"/>
  <c r="W14"/>
  <c r="X14" s="1"/>
  <c r="V14"/>
  <c r="M14"/>
  <c r="N14" s="1"/>
  <c r="L14"/>
  <c r="AJ13"/>
  <c r="W13"/>
  <c r="X13" s="1"/>
  <c r="V13"/>
  <c r="M13"/>
  <c r="N13" s="1"/>
  <c r="L13"/>
  <c r="AJ12"/>
  <c r="W12"/>
  <c r="X12" s="1"/>
  <c r="V12"/>
  <c r="M12"/>
  <c r="N12" s="1"/>
  <c r="L12"/>
  <c r="AJ11"/>
  <c r="W11"/>
  <c r="X11" s="1"/>
  <c r="V11"/>
  <c r="M11"/>
  <c r="N11" s="1"/>
  <c r="L11"/>
  <c r="AJ10"/>
  <c r="W10"/>
  <c r="X10" s="1"/>
  <c r="V10"/>
  <c r="M10"/>
  <c r="N10" s="1"/>
  <c r="L10"/>
  <c r="AJ9"/>
  <c r="W9"/>
  <c r="X9" s="1"/>
  <c r="V9"/>
  <c r="R50" i="43" s="1"/>
  <c r="M9" i="2"/>
  <c r="N9" s="1"/>
  <c r="L9"/>
  <c r="L50" i="43" s="1"/>
  <c r="AJ8" i="2"/>
  <c r="W8"/>
  <c r="X8" s="1"/>
  <c r="V8"/>
  <c r="R44" i="43" s="1"/>
  <c r="M8" i="2"/>
  <c r="N8" s="1"/>
  <c r="L8"/>
  <c r="L44" i="43" s="1"/>
  <c r="AJ7" i="2"/>
  <c r="W7"/>
  <c r="X7" s="1"/>
  <c r="V7"/>
  <c r="R38" i="43" s="1"/>
  <c r="M7" i="2"/>
  <c r="N7" s="1"/>
  <c r="L7"/>
  <c r="L38" i="43" s="1"/>
  <c r="AJ6" i="2"/>
  <c r="W6"/>
  <c r="X6" s="1"/>
  <c r="V6"/>
  <c r="R32" i="43" s="1"/>
  <c r="M6" i="2"/>
  <c r="N6" s="1"/>
  <c r="L6"/>
  <c r="L32" i="43" s="1"/>
  <c r="AJ5" i="2"/>
  <c r="W5"/>
  <c r="X5" s="1"/>
  <c r="V5"/>
  <c r="R26" i="43" s="1"/>
  <c r="M5" i="2"/>
  <c r="N5" s="1"/>
  <c r="L5"/>
  <c r="L26" i="43" s="1"/>
  <c r="AJ4" i="2"/>
  <c r="W4"/>
  <c r="X4" s="1"/>
  <c r="V4"/>
  <c r="R20" i="43" s="1"/>
  <c r="M4" i="2"/>
  <c r="N4" s="1"/>
  <c r="L4"/>
  <c r="L20" i="43" s="1"/>
  <c r="J8" i="20"/>
  <c r="T29" i="43" l="1"/>
  <c r="T41"/>
  <c r="T53"/>
  <c r="T65"/>
  <c r="T77"/>
  <c r="T108"/>
  <c r="T120"/>
  <c r="T126"/>
  <c r="T132"/>
  <c r="N23"/>
  <c r="T23"/>
  <c r="N35"/>
  <c r="T35"/>
  <c r="N47"/>
  <c r="T47"/>
  <c r="N59"/>
  <c r="T59"/>
  <c r="N71"/>
  <c r="T71"/>
  <c r="N83"/>
  <c r="T83"/>
  <c r="N114"/>
  <c r="T114"/>
  <c r="N168"/>
  <c r="T168"/>
  <c r="N180"/>
  <c r="T180"/>
  <c r="N210"/>
  <c r="T210"/>
  <c r="N222"/>
  <c r="T222"/>
  <c r="N29"/>
  <c r="N41"/>
  <c r="N53"/>
  <c r="N65"/>
  <c r="N77"/>
  <c r="N108"/>
  <c r="N120"/>
  <c r="N126"/>
  <c r="N132"/>
  <c r="N138"/>
  <c r="T138"/>
  <c r="N144"/>
  <c r="T144"/>
  <c r="N150"/>
  <c r="T150"/>
  <c r="N156"/>
  <c r="T156"/>
  <c r="N162"/>
  <c r="T162"/>
  <c r="N174"/>
  <c r="T174"/>
  <c r="N204"/>
  <c r="T204"/>
  <c r="N216"/>
  <c r="T216"/>
  <c r="N228"/>
  <c r="T228"/>
  <c r="A7" i="2"/>
  <c r="B21" i="15"/>
  <c r="A8" i="2" l="1"/>
  <c r="B23" i="15"/>
  <c r="B25" l="1"/>
  <c r="A9" i="2"/>
  <c r="B27" i="15" l="1"/>
  <c r="A10" i="2"/>
  <c r="B29" i="15" l="1"/>
  <c r="A11" i="2"/>
  <c r="A12" l="1"/>
  <c r="B31" i="15"/>
  <c r="B33" l="1"/>
  <c r="A13" i="2"/>
  <c r="B35" i="15" l="1"/>
  <c r="A14" i="2"/>
  <c r="B40" i="15" l="1"/>
  <c r="A15" i="2"/>
  <c r="A16" l="1"/>
  <c r="B42" i="15"/>
  <c r="A17" i="2" l="1"/>
  <c r="B44" i="15"/>
  <c r="B46" l="1"/>
  <c r="A18" i="2"/>
  <c r="B48" i="15" l="1"/>
  <c r="A19" i="2"/>
  <c r="A20" l="1"/>
  <c r="B50" i="15"/>
  <c r="A21" i="2" l="1"/>
  <c r="B52" i="15"/>
  <c r="B54" l="1"/>
  <c r="A22" i="2"/>
  <c r="B56" i="15" l="1"/>
  <c r="A23" i="2"/>
  <c r="A24" l="1"/>
  <c r="A159" i="43" s="1"/>
  <c r="B58" i="15"/>
  <c r="B60" l="1"/>
  <c r="A25" i="2"/>
  <c r="A165" i="43" s="1"/>
  <c r="B62" i="15" l="1"/>
  <c r="A26" i="2"/>
  <c r="A171" i="43" s="1"/>
  <c r="B64" i="15" l="1"/>
  <c r="A27" i="2"/>
  <c r="A177" i="43" s="1"/>
  <c r="A28" i="2" l="1"/>
  <c r="A201" i="43" s="1"/>
  <c r="B68" i="15"/>
  <c r="B70" l="1"/>
  <c r="A29" i="2"/>
  <c r="A207" i="43" s="1"/>
  <c r="B72" i="15" l="1"/>
  <c r="A30" i="2"/>
  <c r="A213" i="43" s="1"/>
  <c r="B74" i="15" l="1"/>
  <c r="A31" i="2"/>
  <c r="A219" i="43" s="1"/>
  <c r="A32" i="2" l="1"/>
  <c r="A225" i="43" s="1"/>
  <c r="B76" i="15"/>
  <c r="E30" i="28" l="1"/>
  <c r="E20"/>
  <c r="H28"/>
  <c r="E28"/>
  <c r="E19"/>
  <c r="H26"/>
  <c r="H27"/>
  <c r="E29"/>
  <c r="E24"/>
  <c r="E25"/>
  <c r="E22"/>
  <c r="H25"/>
  <c r="B78" i="15"/>
  <c r="H21" i="28"/>
  <c r="A33" i="2"/>
  <c r="A231" i="43" s="1"/>
  <c r="E26" i="28"/>
  <c r="H19"/>
  <c r="H30"/>
  <c r="H20"/>
  <c r="H29"/>
  <c r="E21"/>
  <c r="E23"/>
  <c r="E18"/>
  <c r="H23"/>
  <c r="E27"/>
  <c r="H24"/>
  <c r="H18"/>
  <c r="H22"/>
  <c r="A34" i="2" l="1"/>
  <c r="A237" i="43" s="1"/>
  <c r="B80" i="15"/>
  <c r="A35" i="2" l="1"/>
  <c r="A243" i="43" s="1"/>
  <c r="A36" i="2" l="1"/>
  <c r="A249" i="43" s="1"/>
  <c r="A37" i="2" l="1"/>
  <c r="A255" i="43" s="1"/>
  <c r="A38" i="2" l="1"/>
  <c r="A261" i="43" s="1"/>
  <c r="A39" i="2" l="1"/>
  <c r="A267" i="43" s="1"/>
</calcChain>
</file>

<file path=xl/comments1.xml><?xml version="1.0" encoding="utf-8"?>
<comments xmlns="http://schemas.openxmlformats.org/spreadsheetml/2006/main">
  <authors>
    <author>1920294</author>
  </authors>
  <commentList>
    <comment ref="B7" authorId="0">
      <text>
        <r>
          <rPr>
            <b/>
            <sz val="9"/>
            <color indexed="81"/>
            <rFont val="ＭＳ Ｐゴシック"/>
            <family val="3"/>
            <charset val="128"/>
          </rPr>
          <t>⑩　監督員とは、請負契約の的確な履行を担保するため、注文者の代理人として、設計図書に従って工事が
　　施工されているか否かを監督するもので、材料調合、見本検査等にも立ち会うのが例とされる。
　　これは、建設工事は、性質上工事完成後に施工上の暇疵を発見することは困難であり、また仮に暇疵を発見することができても、それを修復するには相当の費用を要する場合が多く、施工の段階で逐次監督することが合
　　理的であることによる。</t>
        </r>
        <r>
          <rPr>
            <b/>
            <sz val="9"/>
            <color indexed="10"/>
            <rFont val="ＭＳ Ｐゴシック"/>
            <family val="3"/>
            <charset val="128"/>
          </rPr>
          <t>その権限が現場代理人に委任されている場合は、「現場代理人名」を記載する。</t>
        </r>
        <r>
          <rPr>
            <b/>
            <sz val="9"/>
            <color indexed="81"/>
            <rFont val="ＭＳ Ｐゴシック"/>
            <family val="3"/>
            <charset val="128"/>
          </rPr>
          <t xml:space="preserve">
　　下請負契約書に記述がない場合は、</t>
        </r>
        <r>
          <rPr>
            <b/>
            <sz val="9"/>
            <color indexed="10"/>
            <rFont val="ＭＳ Ｐゴシック"/>
            <family val="3"/>
            <charset val="128"/>
          </rPr>
          <t>一般的に下請負契約を締結した元請の工事部長名等</t>
        </r>
        <r>
          <rPr>
            <b/>
            <sz val="9"/>
            <color indexed="81"/>
            <rFont val="ＭＳ Ｐゴシック"/>
            <family val="3"/>
            <charset val="128"/>
          </rPr>
          <t>を記載する。
　　建設業法第19条の2第2項</t>
        </r>
        <r>
          <rPr>
            <sz val="9"/>
            <color indexed="81"/>
            <rFont val="ＭＳ Ｐゴシック"/>
            <family val="3"/>
            <charset val="128"/>
          </rPr>
          <t xml:space="preserve">
</t>
        </r>
      </text>
    </comment>
    <comment ref="B8" authorId="0">
      <text>
        <r>
          <rPr>
            <b/>
            <sz val="9"/>
            <color indexed="39"/>
            <rFont val="ＭＳ Ｐゴシック"/>
            <family val="3"/>
            <charset val="128"/>
          </rPr>
          <t>⑫　工事請負契約書に規定する現場代理人名を転記する。建設業法第19条の2第1項</t>
        </r>
      </text>
    </comment>
  </commentList>
</comments>
</file>

<file path=xl/comments2.xml><?xml version="1.0" encoding="utf-8"?>
<comments xmlns="http://schemas.openxmlformats.org/spreadsheetml/2006/main">
  <authors>
    <author>Nobuo Maruyama</author>
    <author>1920294</author>
  </authors>
  <commentList>
    <comment ref="C6" authorId="0">
      <text>
        <r>
          <rPr>
            <b/>
            <sz val="10"/>
            <color indexed="12"/>
            <rFont val="ＭＳ Ｐゴシック"/>
            <family val="3"/>
            <charset val="128"/>
          </rPr>
          <t>①　工事請負契約を締結した会社名を記載する。</t>
        </r>
      </text>
    </comment>
    <comment ref="C8" authorId="0">
      <text>
        <r>
          <rPr>
            <b/>
            <sz val="10"/>
            <color indexed="12"/>
            <rFont val="ＭＳ Ｐゴシック"/>
            <family val="3"/>
            <charset val="128"/>
          </rPr>
          <t>②　請負契約（工事）を担当する作業所名を記載する。</t>
        </r>
      </text>
    </comment>
    <comment ref="A11" authorId="0">
      <text>
        <r>
          <rPr>
            <b/>
            <sz val="10"/>
            <color indexed="12"/>
            <rFont val="ＭＳ Ｐゴシック"/>
            <family val="3"/>
            <charset val="128"/>
          </rPr>
          <t>③　請負会社が取得している建設業法第3条に定める許可業種及び許可番号並びに許可年月日を
　　 記載する。
　　（許可期間5年）許可業種は、保有する業種のうち、請負工事に必要な業種のみ記載する。</t>
        </r>
      </text>
    </comment>
    <comment ref="A18" authorId="0">
      <text>
        <r>
          <rPr>
            <b/>
            <sz val="10"/>
            <color indexed="12"/>
            <rFont val="ＭＳ Ｐゴシック"/>
            <family val="3"/>
            <charset val="128"/>
          </rPr>
          <t>④　工事請負契約を締結した工事名称と工事内容を記載する。</t>
        </r>
      </text>
    </comment>
    <comment ref="A21" authorId="0">
      <text>
        <r>
          <rPr>
            <b/>
            <sz val="9"/>
            <color indexed="12"/>
            <rFont val="ＭＳ Ｐゴシック"/>
            <family val="3"/>
            <charset val="128"/>
          </rPr>
          <t>⑤　工事請負契約書に記載されている発注者の
　　 名称並びに住所を記載する。</t>
        </r>
      </text>
    </comment>
    <comment ref="A25" authorId="0">
      <text>
        <r>
          <rPr>
            <b/>
            <sz val="10"/>
            <color indexed="12"/>
            <rFont val="ＭＳ Ｐゴシック"/>
            <family val="3"/>
            <charset val="128"/>
          </rPr>
          <t>⑥　工事請負契約書に記載されている工期並びに契約日を記載する。</t>
        </r>
      </text>
    </comment>
    <comment ref="A29" authorId="0">
      <text>
        <r>
          <rPr>
            <b/>
            <sz val="10"/>
            <color indexed="12"/>
            <rFont val="ＭＳ Ｐゴシック"/>
            <family val="3"/>
            <charset val="128"/>
          </rPr>
          <t>⑦　元請契約については工事請負契約書に記載されている会社名及び住所を転記し下請契約については
　　下請負契約を締結した支店又は営業所の名称及び住所を記載する。なお、下請負契約が元請契約と
　　同じ場所の場合は「同上」と記載してもよい。</t>
        </r>
      </text>
    </comment>
    <comment ref="A34" authorId="0">
      <text>
        <r>
          <rPr>
            <b/>
            <sz val="10"/>
            <color indexed="12"/>
            <rFont val="ＭＳ Ｐゴシック"/>
            <family val="3"/>
            <charset val="128"/>
          </rPr>
          <t>⑧　発注者より通知された監督員名を記載する。（建設業法第19条の2第2項）</t>
        </r>
      </text>
    </comment>
    <comment ref="K34" authorId="0">
      <text>
        <r>
          <rPr>
            <b/>
            <sz val="10"/>
            <color indexed="12"/>
            <rFont val="ＭＳ Ｐゴシック"/>
            <family val="3"/>
            <charset val="128"/>
          </rPr>
          <t>⑨　発注者の監督員の権限は、工事請負契約書の記載条
　　文番号を、意見申出方法については、工事請負契約書
　　に記載されている方法を記載する。
例）発注者の監督員の行為について、請負人が発注者に
　　対する意見</t>
        </r>
      </text>
    </comment>
    <comment ref="A37" authorId="0">
      <text>
        <r>
          <rPr>
            <b/>
            <sz val="10"/>
            <color indexed="12"/>
            <rFont val="ＭＳ Ｐゴシック"/>
            <family val="3"/>
            <charset val="128"/>
          </rPr>
          <t>⑩　監督員とは、請負契約の的確な履行を担保するため、注文者の代理人として、設計図書に従って工事が
　　施工されているか否かを監督するもので、材料調合、見本検査等にも立ち会うのが例とされる。これは建
　　設工事は、性質上工事完成後に施工上の暇疵を発見することは困難であり、また仮に暇疵を発見するこ
　　とができても、それを修復するには相当の費用を要する場合が多く、施工の段階で逐次監督することが合
　　理的であることによる。その権限が現場代理人に委任されている場合は、「現場代理人名」を記載する。
　　下請負契約書に記述がない場合は、一般的に下請負契約を締結した元請の工事部長名等を記載する。
　　建設業法第19条の2第2項</t>
        </r>
      </text>
    </comment>
    <comment ref="K37" authorId="0">
      <text>
        <r>
          <rPr>
            <b/>
            <sz val="10"/>
            <color indexed="12"/>
            <rFont val="ＭＳ Ｐゴシック"/>
            <family val="3"/>
            <charset val="128"/>
          </rPr>
          <t>⑪　元請負業者が下請負業者と締結した下請負契約書に
　　おける監督員の権限と意見の申出の方法を記載する。
一般的には発注者の監督員と同様であるが、契約条項に
　ついては異なるので注意すること。
例）元請の監督員の行為について、下請負人が注文者に
　　対する意見</t>
        </r>
      </text>
    </comment>
    <comment ref="A39" authorId="0">
      <text>
        <r>
          <rPr>
            <b/>
            <sz val="10"/>
            <color indexed="12"/>
            <rFont val="ＭＳ Ｐゴシック"/>
            <family val="3"/>
            <charset val="128"/>
          </rPr>
          <t>⑫　工事請負契約書に規定する現場代理人名を転記する。建設業法第19条の2第1項</t>
        </r>
      </text>
    </comment>
    <comment ref="K39" authorId="0">
      <text>
        <r>
          <rPr>
            <b/>
            <sz val="10"/>
            <color indexed="12"/>
            <rFont val="ＭＳ Ｐゴシック"/>
            <family val="3"/>
            <charset val="128"/>
          </rPr>
          <t>⑬　現場代理人の権限については、工事請負契約書に
　　規定される権限であり、発注者の意見の申出の方法
　　については、工事請負契約書に規定されている「文書」
　　と記載する。
例）請負人の現場代理人の行為について、発注者が請負
　　人に対する意見</t>
        </r>
      </text>
    </comment>
    <comment ref="A41" authorId="0">
      <text>
        <r>
          <rPr>
            <b/>
            <sz val="10"/>
            <color indexed="12"/>
            <rFont val="ＭＳ Ｐゴシック"/>
            <family val="3"/>
            <charset val="128"/>
          </rPr>
          <t>⑭　建設業法第26条に規定する監理技術者名を記載し、第26条第3項により「公共性のある工作物に
　　関する重要な工事で政令で定めるものについては「専任」の者でなければならない。</t>
        </r>
      </text>
    </comment>
    <comment ref="K41" authorId="0">
      <text>
        <r>
          <rPr>
            <b/>
            <sz val="10"/>
            <color indexed="12"/>
            <rFont val="ＭＳ Ｐゴシック"/>
            <family val="3"/>
            <charset val="128"/>
          </rPr>
          <t>⑮　監理技術者に必要とされる資格（建設業法第27条に定める技術検定等）を記載する。</t>
        </r>
      </text>
    </comment>
    <comment ref="A43" authorId="0">
      <text>
        <r>
          <rPr>
            <b/>
            <sz val="10"/>
            <color indexed="12"/>
            <rFont val="ＭＳ Ｐゴシック"/>
            <family val="3"/>
            <charset val="128"/>
          </rPr>
          <t>⑯　請け負った工事に付帯する別の専門分野の工事を直接施工する場合に主任技術者の資格要件を満たす者を専門技術者として選任し、その者の氏名を記載する。建設業法第26条の2</t>
        </r>
      </text>
    </comment>
    <comment ref="K43" authorId="0">
      <text>
        <r>
          <rPr>
            <b/>
            <sz val="10"/>
            <color indexed="12"/>
            <rFont val="ＭＳ Ｐゴシック"/>
            <family val="3"/>
            <charset val="128"/>
          </rPr>
          <t>⑯　請け負った工事に付帯する別の専門分野の工事を直接施工する場合に主任技術者の資格要件を満たす者を専門技術者として選任し、その者の氏名を記載する。建設業法第26条の2</t>
        </r>
      </text>
    </comment>
    <comment ref="B45" authorId="0">
      <text>
        <r>
          <rPr>
            <b/>
            <sz val="10"/>
            <color indexed="12"/>
            <rFont val="ＭＳ Ｐゴシック"/>
            <family val="3"/>
            <charset val="128"/>
          </rPr>
          <t>⑰　専門分野における専門技術者が必要な資格を記載する。</t>
        </r>
      </text>
    </comment>
    <comment ref="B47" authorId="0">
      <text>
        <r>
          <rPr>
            <b/>
            <sz val="10"/>
            <color indexed="12"/>
            <rFont val="ＭＳ Ｐゴシック"/>
            <family val="3"/>
            <charset val="128"/>
          </rPr>
          <t>⑱　専門技術者が担当する工事内容を記載する。</t>
        </r>
      </text>
    </comment>
    <comment ref="A50" authorId="0">
      <text>
        <r>
          <rPr>
            <b/>
            <sz val="9"/>
            <color indexed="12"/>
            <rFont val="ＭＳ Ｐゴシック"/>
            <family val="3"/>
            <charset val="128"/>
          </rPr>
          <t xml:space="preserve">⑲　健康保険等の加入状況の保険加入の有無欄には、各保険の適用を受ける営業所について届出を行っている場合は「加入」を、行っていない場合（適用を受ける営業所が複数あり、そのうち一部について行っていない場合を含む）は「未加入」を、従業員規模等により各簸の適用が除外される場合は「適用除外」を○で囲む。
事業所整理記号等の営業所の名称欄には、元請契約に係る営業所の名称及び下請契約に係る営業所の名称を、健康保険欄には、事業所整理記号及び事業所番号（健康保険組合にあっては組合名）、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
</t>
        </r>
      </text>
    </comment>
    <comment ref="U54" authorId="1">
      <text>
        <r>
          <rPr>
            <b/>
            <sz val="9"/>
            <color indexed="10"/>
            <rFont val="ＭＳ Ｐゴシック"/>
            <family val="3"/>
            <charset val="128"/>
          </rPr>
          <t>雇用保険番号は本社、東京、国際支店は同じ。関東～九州支店は支店総務課に番号をご確認ください。</t>
        </r>
        <r>
          <rPr>
            <sz val="9"/>
            <color indexed="10"/>
            <rFont val="ＭＳ Ｐゴシック"/>
            <family val="3"/>
            <charset val="128"/>
          </rPr>
          <t xml:space="preserve">
</t>
        </r>
      </text>
    </comment>
  </commentList>
</comments>
</file>

<file path=xl/comments3.xml><?xml version="1.0" encoding="utf-8"?>
<comments xmlns="http://schemas.openxmlformats.org/spreadsheetml/2006/main">
  <authors>
    <author>Nobuo Maruyama</author>
    <author>Maruyama Nobuo</author>
  </authors>
  <commentList>
    <comment ref="AF6" authorId="0">
      <text>
        <r>
          <rPr>
            <b/>
            <sz val="10"/>
            <color indexed="12"/>
            <rFont val="ＭＳ Ｐゴシック"/>
            <family val="3"/>
            <charset val="128"/>
          </rPr>
          <t>①　再下請会社の会社名を記載する。</t>
        </r>
        <r>
          <rPr>
            <sz val="9"/>
            <color indexed="81"/>
            <rFont val="ＭＳ Ｐゴシック"/>
            <family val="3"/>
            <charset val="128"/>
          </rPr>
          <t xml:space="preserve">
</t>
        </r>
      </text>
    </comment>
    <comment ref="AS6" authorId="0">
      <text>
        <r>
          <rPr>
            <b/>
            <sz val="10"/>
            <color indexed="12"/>
            <rFont val="ＭＳ Ｐゴシック"/>
            <family val="3"/>
            <charset val="128"/>
          </rPr>
          <t>②　再下請会社の会社の代表者氏名を記載する。</t>
        </r>
      </text>
    </comment>
    <comment ref="D7" authorId="0">
      <text>
        <r>
          <rPr>
            <b/>
            <sz val="9"/>
            <color indexed="12"/>
            <rFont val="ＭＳ Ｐゴシック"/>
            <family val="3"/>
            <charset val="128"/>
          </rPr>
          <t>①　下請負契約を締結した直近上位の会社名を記載する。
　　　１次専門工事業者の場合　→　元請負業社名
　　　２次専門工事業者の場合　→　１次専門工事業者名（経由）→　元請負業者
　　　３次専門工事業者の場合　→　２次専門工事業者名（経由）→１次専門工事
　　　　業者（経由）→元請負業者:</t>
        </r>
        <r>
          <rPr>
            <sz val="9"/>
            <color indexed="81"/>
            <rFont val="ＭＳ Ｐゴシック"/>
            <family val="3"/>
            <charset val="128"/>
          </rPr>
          <t xml:space="preserve">
</t>
        </r>
      </text>
    </comment>
    <comment ref="AD9" authorId="0">
      <text>
        <r>
          <rPr>
            <b/>
            <sz val="10"/>
            <color indexed="12"/>
            <rFont val="ＭＳ Ｐゴシック"/>
            <family val="3"/>
            <charset val="128"/>
          </rPr>
          <t>③　再下請会社の会社の住所及び電話番号を記載する。</t>
        </r>
      </text>
    </comment>
    <comment ref="E10" authorId="0">
      <text>
        <r>
          <rPr>
            <b/>
            <sz val="9"/>
            <color indexed="12"/>
            <rFont val="ＭＳ Ｐゴシック"/>
            <family val="3"/>
            <charset val="128"/>
          </rPr>
          <t>②　直近上位の契約者の現場代理人名を記載する。:</t>
        </r>
        <r>
          <rPr>
            <sz val="9"/>
            <color indexed="81"/>
            <rFont val="ＭＳ Ｐゴシック"/>
            <family val="3"/>
            <charset val="128"/>
          </rPr>
          <t xml:space="preserve">
</t>
        </r>
      </text>
    </comment>
    <comment ref="Q10" authorId="0">
      <text>
        <r>
          <rPr>
            <b/>
            <sz val="9"/>
            <color indexed="12"/>
            <rFont val="ＭＳ Ｐゴシック"/>
            <family val="3"/>
            <charset val="128"/>
          </rPr>
          <t>④　①の直近上位の注文者と下請負契約を締結した下請負業者自らの住所及び電話番号等を記載する。:</t>
        </r>
        <r>
          <rPr>
            <sz val="9"/>
            <color indexed="12"/>
            <rFont val="ＭＳ Ｐゴシック"/>
            <family val="3"/>
            <charset val="128"/>
          </rPr>
          <t xml:space="preserve">
</t>
        </r>
      </text>
    </comment>
    <comment ref="AD12" authorId="0">
      <text>
        <r>
          <rPr>
            <b/>
            <sz val="10"/>
            <color indexed="12"/>
            <rFont val="ＭＳ Ｐゴシック"/>
            <family val="3"/>
            <charset val="128"/>
          </rPr>
          <t>④　再下請会社と締結した工事名称・工事内容を記載する。</t>
        </r>
      </text>
    </comment>
    <comment ref="AD15" authorId="0">
      <text>
        <r>
          <rPr>
            <b/>
            <sz val="10"/>
            <color indexed="12"/>
            <rFont val="ＭＳ Ｐゴシック"/>
            <family val="3"/>
            <charset val="128"/>
          </rPr>
          <t>⑤　再下請会社との契約工期を記載する。
　契約日は、再下請契約締結日を記載する。</t>
        </r>
      </text>
    </comment>
    <comment ref="AQ15" authorId="0">
      <text>
        <r>
          <rPr>
            <b/>
            <sz val="10"/>
            <color indexed="12"/>
            <rFont val="ＭＳ Ｐゴシック"/>
            <family val="3"/>
            <charset val="128"/>
          </rPr>
          <t>契約日は、再下請契約締結日を記載する。</t>
        </r>
      </text>
    </comment>
    <comment ref="A19" authorId="0">
      <text>
        <r>
          <rPr>
            <b/>
            <sz val="9"/>
            <color indexed="12"/>
            <rFont val="ＭＳ Ｐゴシック"/>
            <family val="3"/>
            <charset val="128"/>
          </rPr>
          <t>⑤　工事名称については、元請負工事名称に｢に係る｣を附して記載し、報告下請負業者が施工する工事
　　　内容（工種・数量）を記載する。:</t>
        </r>
        <r>
          <rPr>
            <sz val="9"/>
            <color indexed="81"/>
            <rFont val="ＭＳ Ｐゴシック"/>
            <family val="3"/>
            <charset val="128"/>
          </rPr>
          <t xml:space="preserve">
</t>
        </r>
      </text>
    </comment>
    <comment ref="AD19" authorId="0">
      <text>
        <r>
          <rPr>
            <b/>
            <sz val="10"/>
            <color indexed="12"/>
            <rFont val="ＭＳ Ｐゴシック"/>
            <family val="3"/>
            <charset val="128"/>
          </rPr>
          <t>⑥　再下請会社が取得している許可業種及び許可番号並びに許可年月日を記載する。許可業種
　　　は、保有する業種の内④の工事に必要となる業種のみ記載する。
　　　又、建設業許可を保有していない場合は、斜線で消すこと。但し、無許可業者は業法第３条ただし
　　　書き・政令第１条の２により、５００万円未満の工事（建築一式では１５００万円未満）しか施工
　　　できない。</t>
        </r>
      </text>
    </comment>
    <comment ref="AM20" authorId="0">
      <text>
        <r>
          <rPr>
            <b/>
            <sz val="9"/>
            <color indexed="12"/>
            <rFont val="ＭＳ Ｐゴシック"/>
            <family val="3"/>
            <charset val="128"/>
          </rPr>
          <t>セル右上のボックスタグで○の位置を選んでください。無用の場合はスペースを選んでください。
カーソルでセルが指示しにくい場合はｷｰボードから指示してください。</t>
        </r>
      </text>
    </comment>
    <comment ref="AE28" authorId="0">
      <text>
        <r>
          <rPr>
            <b/>
            <sz val="9"/>
            <color indexed="12"/>
            <rFont val="ＭＳ Ｐゴシック"/>
            <family val="3"/>
            <charset val="128"/>
          </rPr>
          <t>⑧　現場代理人の権限と意見申出方法を記述している締結された再下請契約書の内容を転記する。
　　　例）再下請（山田工務店）の現場代理人（間島）の行為について、注文者（大山建設）の請負人
　　　　（山田工務店）に対する意見</t>
        </r>
      </text>
    </comment>
    <comment ref="AU34" authorId="0">
      <text>
        <r>
          <rPr>
            <b/>
            <sz val="9"/>
            <color indexed="12"/>
            <rFont val="ＭＳ Ｐゴシック"/>
            <family val="3"/>
            <charset val="128"/>
          </rPr>
          <t>⑬　④の工事に付帯する別の専門工事（例　大工工事のみの許可を受けて
　　　いる再下請会社が、付帯する足場組立を行う場合）を直接施工する場
　　　合に主任技術者の資格要件を満たす者を専門技術者として選任し、そ
　　　の者の氏名を記載すること。</t>
        </r>
      </text>
    </comment>
    <comment ref="AD38" authorId="1">
      <text>
        <r>
          <rPr>
            <b/>
            <sz val="9"/>
            <color indexed="39"/>
            <rFont val="ＭＳ Ｐゴシック"/>
            <family val="3"/>
            <charset val="128"/>
          </rPr>
          <t>⑯登録基幹技能者の氏名及び種類(例電気工事)を記載する。</t>
        </r>
      </text>
    </comment>
  </commentList>
</comments>
</file>

<file path=xl/comments4.xml><?xml version="1.0" encoding="utf-8"?>
<comments xmlns="http://schemas.openxmlformats.org/spreadsheetml/2006/main">
  <authors>
    <author>Nobuo Maruyama</author>
  </authors>
  <commentList>
    <comment ref="E5" authorId="0">
      <text>
        <r>
          <rPr>
            <b/>
            <sz val="10"/>
            <color indexed="12"/>
            <rFont val="ＭＳ Ｐゴシック"/>
            <family val="3"/>
            <charset val="128"/>
          </rPr>
          <t>原則として、協力会社毎に作成する</t>
        </r>
      </text>
    </comment>
    <comment ref="AJ11" authorId="0">
      <text>
        <r>
          <rPr>
            <sz val="10"/>
            <color indexed="12"/>
            <rFont val="ＭＳ Ｐゴシック"/>
            <family val="3"/>
            <charset val="128"/>
          </rPr>
          <t>現場代理人でもよい</t>
        </r>
      </text>
    </comment>
    <comment ref="BB11" authorId="0">
      <text>
        <r>
          <rPr>
            <b/>
            <sz val="10"/>
            <color indexed="12"/>
            <rFont val="ＭＳ Ｐゴシック"/>
            <family val="3"/>
            <charset val="128"/>
          </rPr>
          <t xml:space="preserve">作業員を雇用する会社が作成し、１次の会社を通じて元請に提出する
</t>
        </r>
        <r>
          <rPr>
            <b/>
            <sz val="10"/>
            <color indexed="10"/>
            <rFont val="ＭＳ Ｐゴシック"/>
            <family val="3"/>
            <charset val="128"/>
          </rPr>
          <t>現場代理人でもよい</t>
        </r>
      </text>
    </comment>
    <comment ref="J14" authorId="0">
      <text>
        <r>
          <rPr>
            <b/>
            <sz val="12"/>
            <color indexed="12"/>
            <rFont val="ＭＳ Ｐ明朝"/>
            <family val="1"/>
            <charset val="128"/>
          </rPr>
          <t>この欄は下欄の記号をセルごとコピーして作成してください</t>
        </r>
      </text>
    </comment>
    <comment ref="AZ17" authorId="0">
      <text>
        <r>
          <rPr>
            <sz val="10"/>
            <color indexed="12"/>
            <rFont val="ＭＳ Ｐゴシック"/>
            <family val="3"/>
            <charset val="128"/>
          </rPr>
          <t>・各作業主任者の選任にあたっては、施工する
  工事の内容を十分勘案して、技能講習修了者
（一部免許あり）の中から選任すること。
・作業主任者は作業を直接指揮する義務を負う
　ので、同時に施工されている他の現場や、
　同一現場においても他の作業個所との作業
　主任者を兼務することは、法的に認められて
　いないので、複数の選任としなければならな
　い。</t>
        </r>
      </text>
    </comment>
    <comment ref="U23" authorId="0">
      <text>
        <r>
          <rPr>
            <sz val="10"/>
            <color indexed="12"/>
            <rFont val="ＭＳ Ｐゴシック"/>
            <family val="3"/>
            <charset val="128"/>
          </rPr>
          <t>・年少者（１８歳未満）を使用する場合は、
　元請業者の作業所長は「年齢証明書」を
　確認する。
・その場合においても、労働基準法および
　年少者労働基準規則等の規則により、
　時間外労働や危険有害業務等の就労
　は制限される。
・年齢証明書は「住民票記載事項証明書」
　で充足できる。
[１５歳未満]
・年齢証明（戸籍証明書）
・児童の修学に差しつかえないことを証明
　する学校長の証明書
・親の同意書　</t>
        </r>
      </text>
    </comment>
    <comment ref="U83" authorId="0">
      <text>
        <r>
          <rPr>
            <sz val="10"/>
            <color indexed="12"/>
            <rFont val="ＭＳ Ｐゴシック"/>
            <family val="3"/>
            <charset val="128"/>
          </rPr>
          <t>・年少者（１８歳未満）を使用する場合は、
　元請業者の作業所長は「年齢証明書」を
　確認する。
・その場合においても、労働基準法および
　年少者労働基準規則等の規則により、
　時間外労働や危険有害業務等の就労
　は制限される。
・年齢証明書は「住民票記載事項証明書」
　で充足できる。
[１５歳未満]
・年齢証明（戸籍証明書）
・児童の修学に差しつかえないことを証明
　する学校長の証明書
・親の同意書　</t>
        </r>
      </text>
    </comment>
    <comment ref="J99" authorId="0">
      <text>
        <r>
          <rPr>
            <b/>
            <sz val="12"/>
            <color indexed="12"/>
            <rFont val="ＭＳ Ｐ明朝"/>
            <family val="1"/>
            <charset val="128"/>
          </rPr>
          <t>この欄は下欄の記号をセルごとコピーして作成してください</t>
        </r>
      </text>
    </comment>
    <comment ref="AZ102" authorId="0">
      <text>
        <r>
          <rPr>
            <sz val="10"/>
            <color indexed="12"/>
            <rFont val="ＭＳ Ｐゴシック"/>
            <family val="3"/>
            <charset val="128"/>
          </rPr>
          <t>・各作業主任者の選任にあたっては、施工する
  工事の内容を十分勘案して、技能講習修了者
（一部免許あり）の中から選任すること。
・作業主任者は作業を直接指揮する義務を負う
　ので、同時に施工されている他の現場や、
　同一現場においても他の作業個所との作業
　主任者を兼務することは、法的に認められて
　いないので、複数の選任としなければならな
　い。</t>
        </r>
      </text>
    </comment>
    <comment ref="J195" authorId="0">
      <text>
        <r>
          <rPr>
            <b/>
            <sz val="12"/>
            <color indexed="12"/>
            <rFont val="ＭＳ Ｐ明朝"/>
            <family val="1"/>
            <charset val="128"/>
          </rPr>
          <t>この欄は下欄の記号をセルごとコピーして作成してください</t>
        </r>
      </text>
    </comment>
    <comment ref="AZ198" authorId="0">
      <text>
        <r>
          <rPr>
            <sz val="10"/>
            <color indexed="12"/>
            <rFont val="ＭＳ Ｐゴシック"/>
            <family val="3"/>
            <charset val="128"/>
          </rPr>
          <t>・各作業主任者の選任にあたっては、施工する
  工事の内容を十分勘案して、技能講習修了者
（一部免許あり）の中から選任すること。
・作業主任者は作業を直接指揮する義務を負う
　ので、同時に施工されている他の現場や、
　同一現場においても他の作業個所との作業
　主任者を兼務することは、法的に認められて
　いないので、複数の選任としなければならな
　い。</t>
        </r>
      </text>
    </comment>
  </commentList>
</comments>
</file>

<file path=xl/sharedStrings.xml><?xml version="1.0" encoding="utf-8"?>
<sst xmlns="http://schemas.openxmlformats.org/spreadsheetml/2006/main" count="4809" uniqueCount="2464">
  <si>
    <t>元　　請　　名</t>
    <rPh sb="0" eb="1">
      <t>モト</t>
    </rPh>
    <rPh sb="3" eb="4">
      <t>ショウ</t>
    </rPh>
    <rPh sb="6" eb="7">
      <t>メイ</t>
    </rPh>
    <phoneticPr fontId="5"/>
  </si>
  <si>
    <t>発　注　者　名</t>
    <rPh sb="0" eb="1">
      <t>ハツ</t>
    </rPh>
    <rPh sb="2" eb="3">
      <t>チュウ</t>
    </rPh>
    <rPh sb="4" eb="5">
      <t>シャ</t>
    </rPh>
    <rPh sb="6" eb="7">
      <t>メイ</t>
    </rPh>
    <phoneticPr fontId="5"/>
  </si>
  <si>
    <t>工　　事　　名</t>
    <rPh sb="0" eb="1">
      <t>コウ</t>
    </rPh>
    <rPh sb="3" eb="4">
      <t>コト</t>
    </rPh>
    <rPh sb="6" eb="7">
      <t>メイ</t>
    </rPh>
    <phoneticPr fontId="5"/>
  </si>
  <si>
    <t>監　督　員　名</t>
    <rPh sb="0" eb="1">
      <t>ラン</t>
    </rPh>
    <rPh sb="2" eb="3">
      <t>ヨシ</t>
    </rPh>
    <rPh sb="4" eb="5">
      <t>イン</t>
    </rPh>
    <rPh sb="6" eb="7">
      <t>メイ</t>
    </rPh>
    <phoneticPr fontId="5"/>
  </si>
  <si>
    <t>権 限 及 び
意見申出方法</t>
    <rPh sb="0" eb="1">
      <t>ケン</t>
    </rPh>
    <rPh sb="2" eb="3">
      <t>キリ</t>
    </rPh>
    <rPh sb="4" eb="5">
      <t>オヨ</t>
    </rPh>
    <rPh sb="8" eb="10">
      <t>イケン</t>
    </rPh>
    <rPh sb="10" eb="11">
      <t>モウ</t>
    </rPh>
    <rPh sb="11" eb="12">
      <t>デ</t>
    </rPh>
    <rPh sb="12" eb="14">
      <t>ホウホウ</t>
    </rPh>
    <phoneticPr fontId="5"/>
  </si>
  <si>
    <t>工事施工に関する一切の権限
理由を明示した書面による</t>
    <phoneticPr fontId="5"/>
  </si>
  <si>
    <t>提出先及び
担　当　者</t>
    <rPh sb="0" eb="3">
      <t>テイシュツサキ</t>
    </rPh>
    <rPh sb="3" eb="4">
      <t>オヨ</t>
    </rPh>
    <rPh sb="6" eb="7">
      <t>タン</t>
    </rPh>
    <rPh sb="8" eb="9">
      <t>トウ</t>
    </rPh>
    <rPh sb="10" eb="11">
      <t>シャ</t>
    </rPh>
    <phoneticPr fontId="5"/>
  </si>
  <si>
    <t>誓　　約　　書</t>
    <rPh sb="0" eb="7">
      <t>セイヤクショ</t>
    </rPh>
    <phoneticPr fontId="5"/>
  </si>
  <si>
    <t>作業所長</t>
    <rPh sb="0" eb="2">
      <t>サギョウ</t>
    </rPh>
    <rPh sb="2" eb="4">
      <t>ショチョウ</t>
    </rPh>
    <phoneticPr fontId="5"/>
  </si>
  <si>
    <t>　　　　殿</t>
    <rPh sb="4" eb="5">
      <t>トノ</t>
    </rPh>
    <phoneticPr fontId="5"/>
  </si>
  <si>
    <t>代表者氏名</t>
    <rPh sb="0" eb="3">
      <t>ダイヒョウシャ</t>
    </rPh>
    <rPh sb="3" eb="5">
      <t>シメイ</t>
    </rPh>
    <phoneticPr fontId="5"/>
  </si>
  <si>
    <t>㊞</t>
    <phoneticPr fontId="5"/>
  </si>
  <si>
    <t>TEL</t>
    <phoneticPr fontId="5"/>
  </si>
  <si>
    <t>-</t>
    <phoneticPr fontId="5"/>
  </si>
  <si>
    <t>FAX</t>
    <phoneticPr fontId="5"/>
  </si>
  <si>
    <t>ことを誓約致します。</t>
    <rPh sb="5" eb="6">
      <t>イタ</t>
    </rPh>
    <phoneticPr fontId="5"/>
  </si>
  <si>
    <t>記</t>
  </si>
  <si>
    <t>1．</t>
    <phoneticPr fontId="5"/>
  </si>
  <si>
    <t>規則等の安全衛生基準に則り、貴作業所における安全衛生管理に自主的、積極的に</t>
    <rPh sb="2" eb="3">
      <t>ナド</t>
    </rPh>
    <rPh sb="7" eb="8">
      <t>セイ</t>
    </rPh>
    <rPh sb="8" eb="10">
      <t>キジュン</t>
    </rPh>
    <rPh sb="11" eb="12">
      <t>ノット</t>
    </rPh>
    <rPh sb="14" eb="15">
      <t>キ</t>
    </rPh>
    <rPh sb="15" eb="17">
      <t>サギョウ</t>
    </rPh>
    <rPh sb="17" eb="18">
      <t>ショ</t>
    </rPh>
    <rPh sb="22" eb="24">
      <t>アンゼン</t>
    </rPh>
    <rPh sb="24" eb="26">
      <t>エイセイ</t>
    </rPh>
    <rPh sb="26" eb="28">
      <t>カンリ</t>
    </rPh>
    <phoneticPr fontId="5"/>
  </si>
  <si>
    <t>取り組み、忠実に遵守致します。</t>
    <rPh sb="5" eb="7">
      <t>チュウジツ</t>
    </rPh>
    <rPh sb="8" eb="10">
      <t>ジュンシュ</t>
    </rPh>
    <rPh sb="10" eb="11">
      <t>イタ</t>
    </rPh>
    <phoneticPr fontId="5"/>
  </si>
  <si>
    <t>遵守し、違反車両（過積載、排ガス規制、白トラ等）は絶対に使用いたしません。</t>
    <rPh sb="0" eb="2">
      <t>ジュンシュ</t>
    </rPh>
    <rPh sb="4" eb="6">
      <t>イハン</t>
    </rPh>
    <rPh sb="6" eb="8">
      <t>シャリョウ</t>
    </rPh>
    <rPh sb="9" eb="12">
      <t>カセキサイ</t>
    </rPh>
    <rPh sb="13" eb="14">
      <t>ハイ</t>
    </rPh>
    <rPh sb="16" eb="18">
      <t>キセイ</t>
    </rPh>
    <rPh sb="19" eb="20">
      <t>シロ</t>
    </rPh>
    <rPh sb="22" eb="23">
      <t>トウ</t>
    </rPh>
    <rPh sb="25" eb="27">
      <t>ゼッタイ</t>
    </rPh>
    <rPh sb="28" eb="30">
      <t>シヨウ</t>
    </rPh>
    <phoneticPr fontId="5"/>
  </si>
  <si>
    <t>いたしません。</t>
    <phoneticPr fontId="5"/>
  </si>
  <si>
    <t>10．</t>
    <phoneticPr fontId="5"/>
  </si>
  <si>
    <t>かかわらず、作業所へ直ちに通報いたします。</t>
    <phoneticPr fontId="5"/>
  </si>
  <si>
    <t>月</t>
    <rPh sb="0" eb="1">
      <t>ツキ</t>
    </rPh>
    <phoneticPr fontId="5"/>
  </si>
  <si>
    <t>（</t>
    <phoneticPr fontId="5"/>
  </si>
  <si>
    <t>）</t>
    <phoneticPr fontId="5"/>
  </si>
  <si>
    <t>主任技術者</t>
    <rPh sb="0" eb="2">
      <t>シュニン</t>
    </rPh>
    <rPh sb="2" eb="5">
      <t>ギジュツシャ</t>
    </rPh>
    <phoneticPr fontId="5"/>
  </si>
  <si>
    <t>安全衛生責任者</t>
    <rPh sb="0" eb="2">
      <t>アンゼン</t>
    </rPh>
    <rPh sb="2" eb="4">
      <t>エイセイ</t>
    </rPh>
    <rPh sb="4" eb="7">
      <t>セキニンシャ</t>
    </rPh>
    <phoneticPr fontId="5"/>
  </si>
  <si>
    <t>作業主任者</t>
    <rPh sb="0" eb="2">
      <t>サギョウ</t>
    </rPh>
    <rPh sb="2" eb="5">
      <t>シュニンシャ</t>
    </rPh>
    <phoneticPr fontId="5"/>
  </si>
  <si>
    <t>作業指揮者</t>
    <rPh sb="0" eb="2">
      <t>サギョウ</t>
    </rPh>
    <rPh sb="2" eb="5">
      <t>シキシャ</t>
    </rPh>
    <phoneticPr fontId="5"/>
  </si>
  <si>
    <t>作 　業 　員 　名 　簿</t>
    <rPh sb="0" eb="1">
      <t>サク</t>
    </rPh>
    <rPh sb="3" eb="4">
      <t>ギョウ</t>
    </rPh>
    <rPh sb="6" eb="7">
      <t>イン</t>
    </rPh>
    <rPh sb="9" eb="10">
      <t>ナ</t>
    </rPh>
    <rPh sb="12" eb="13">
      <t>ボ</t>
    </rPh>
    <phoneticPr fontId="5"/>
  </si>
  <si>
    <t>元　請
確認欄</t>
    <rPh sb="0" eb="1">
      <t>モト</t>
    </rPh>
    <rPh sb="2" eb="3">
      <t>ショウ</t>
    </rPh>
    <rPh sb="4" eb="6">
      <t>カクニン</t>
    </rPh>
    <rPh sb="6" eb="7">
      <t>ラン</t>
    </rPh>
    <phoneticPr fontId="5"/>
  </si>
  <si>
    <t>作成</t>
    <rPh sb="0" eb="2">
      <t>サクセイ</t>
    </rPh>
    <phoneticPr fontId="5"/>
  </si>
  <si>
    <t>殿</t>
    <rPh sb="0" eb="1">
      <t>トノ</t>
    </rPh>
    <phoneticPr fontId="5"/>
  </si>
  <si>
    <t>提出日</t>
    <rPh sb="0" eb="2">
      <t>テイシュツ</t>
    </rPh>
    <rPh sb="2" eb="3">
      <t>ビ</t>
    </rPh>
    <phoneticPr fontId="5"/>
  </si>
  <si>
    <t>次</t>
    <phoneticPr fontId="5"/>
  </si>
  <si>
    <t>）</t>
  </si>
  <si>
    <t>会 社 名</t>
  </si>
  <si>
    <t>番　号</t>
    <rPh sb="0" eb="1">
      <t>バン</t>
    </rPh>
    <rPh sb="2" eb="3">
      <t>ゴウ</t>
    </rPh>
    <phoneticPr fontId="5"/>
  </si>
  <si>
    <t>ふ　り　が　な</t>
    <phoneticPr fontId="5"/>
  </si>
  <si>
    <t>職　種</t>
    <rPh sb="0" eb="1">
      <t>ショク</t>
    </rPh>
    <rPh sb="2" eb="3">
      <t>タネ</t>
    </rPh>
    <phoneticPr fontId="5"/>
  </si>
  <si>
    <t>※</t>
    <phoneticPr fontId="5"/>
  </si>
  <si>
    <t>雇入年月日</t>
    <rPh sb="0" eb="1">
      <t>ヤトイ</t>
    </rPh>
    <rPh sb="1" eb="2">
      <t>イ</t>
    </rPh>
    <rPh sb="2" eb="5">
      <t>ネンガッピ</t>
    </rPh>
    <phoneticPr fontId="5"/>
  </si>
  <si>
    <t>現 住 所</t>
    <rPh sb="0" eb="1">
      <t>ウツツ</t>
    </rPh>
    <rPh sb="2" eb="3">
      <t>ジュウ</t>
    </rPh>
    <rPh sb="4" eb="5">
      <t>トコロ</t>
    </rPh>
    <phoneticPr fontId="5"/>
  </si>
  <si>
    <t>（ＴＥＬ）</t>
    <phoneticPr fontId="5"/>
  </si>
  <si>
    <t>最近の健康診断日</t>
    <rPh sb="0" eb="2">
      <t>サイキン</t>
    </rPh>
    <rPh sb="3" eb="5">
      <t>ケンコウ</t>
    </rPh>
    <rPh sb="5" eb="7">
      <t>シンダン</t>
    </rPh>
    <rPh sb="7" eb="8">
      <t>ビ</t>
    </rPh>
    <phoneticPr fontId="5"/>
  </si>
  <si>
    <t>血 液 型</t>
    <rPh sb="0" eb="1">
      <t>チ</t>
    </rPh>
    <rPh sb="2" eb="3">
      <t>エキ</t>
    </rPh>
    <rPh sb="4" eb="5">
      <t>カタ</t>
    </rPh>
    <phoneticPr fontId="5"/>
  </si>
  <si>
    <t>特殊健康診断日</t>
    <rPh sb="0" eb="2">
      <t>トクシュ</t>
    </rPh>
    <rPh sb="2" eb="4">
      <t>ケンコウ</t>
    </rPh>
    <rPh sb="4" eb="6">
      <t>シンダン</t>
    </rPh>
    <rPh sb="6" eb="7">
      <t>ビ</t>
    </rPh>
    <phoneticPr fontId="5"/>
  </si>
  <si>
    <t>教　育・資　格・免　許</t>
    <rPh sb="0" eb="1">
      <t>キョウ</t>
    </rPh>
    <rPh sb="2" eb="3">
      <t>イク</t>
    </rPh>
    <rPh sb="4" eb="5">
      <t>シ</t>
    </rPh>
    <rPh sb="6" eb="7">
      <t>カク</t>
    </rPh>
    <rPh sb="8" eb="9">
      <t>メン</t>
    </rPh>
    <rPh sb="10" eb="11">
      <t>モト</t>
    </rPh>
    <phoneticPr fontId="5"/>
  </si>
  <si>
    <t>氏　　　　名</t>
    <rPh sb="0" eb="1">
      <t>シ</t>
    </rPh>
    <rPh sb="5" eb="6">
      <t>メイ</t>
    </rPh>
    <phoneticPr fontId="5"/>
  </si>
  <si>
    <t>経 験 年 数</t>
    <rPh sb="0" eb="1">
      <t>キョウ</t>
    </rPh>
    <rPh sb="2" eb="3">
      <t>シルシ</t>
    </rPh>
    <rPh sb="4" eb="5">
      <t>トシ</t>
    </rPh>
    <rPh sb="6" eb="7">
      <t>カズ</t>
    </rPh>
    <phoneticPr fontId="5"/>
  </si>
  <si>
    <t>年   齢</t>
    <rPh sb="0" eb="1">
      <t>トシ</t>
    </rPh>
    <rPh sb="4" eb="5">
      <t>ヨワイ</t>
    </rPh>
    <phoneticPr fontId="5"/>
  </si>
  <si>
    <t>血          　圧</t>
    <rPh sb="0" eb="1">
      <t>チ</t>
    </rPh>
    <rPh sb="12" eb="13">
      <t>アツ</t>
    </rPh>
    <phoneticPr fontId="5"/>
  </si>
  <si>
    <t>種　　　　　類</t>
    <rPh sb="0" eb="1">
      <t>タネ</t>
    </rPh>
    <rPh sb="6" eb="7">
      <t>タグイ</t>
    </rPh>
    <phoneticPr fontId="5"/>
  </si>
  <si>
    <t>雇入・職長
特別教育</t>
    <rPh sb="0" eb="2">
      <t>ヤトイイ</t>
    </rPh>
    <rPh sb="3" eb="5">
      <t>ショクチョウ</t>
    </rPh>
    <rPh sb="6" eb="8">
      <t>トクベツ</t>
    </rPh>
    <rPh sb="8" eb="10">
      <t>キョウイク</t>
    </rPh>
    <phoneticPr fontId="5"/>
  </si>
  <si>
    <t>免　　許</t>
    <rPh sb="0" eb="1">
      <t>メン</t>
    </rPh>
    <rPh sb="3" eb="4">
      <t>モト</t>
    </rPh>
    <phoneticPr fontId="5"/>
  </si>
  <si>
    <t>現</t>
    <rPh sb="0" eb="1">
      <t>ゲン</t>
    </rPh>
    <phoneticPr fontId="5"/>
  </si>
  <si>
    <t>職</t>
    <rPh sb="0" eb="1">
      <t>ショク</t>
    </rPh>
    <phoneticPr fontId="5"/>
  </si>
  <si>
    <t>基</t>
    <rPh sb="0" eb="1">
      <t>キ</t>
    </rPh>
    <phoneticPr fontId="5"/>
  </si>
  <si>
    <t>安</t>
    <rPh sb="0" eb="1">
      <t>アン</t>
    </rPh>
    <phoneticPr fontId="5"/>
  </si>
  <si>
    <t>歳</t>
    <rPh sb="0" eb="1">
      <t>サイ</t>
    </rPh>
    <phoneticPr fontId="5"/>
  </si>
  <si>
    <t>～</t>
    <phoneticPr fontId="5"/>
  </si>
  <si>
    <t>技</t>
    <rPh sb="0" eb="1">
      <t>ワザ</t>
    </rPh>
    <phoneticPr fontId="5"/>
  </si>
  <si>
    <t>主</t>
    <rPh sb="0" eb="1">
      <t>シュ</t>
    </rPh>
    <phoneticPr fontId="5"/>
  </si>
  <si>
    <t>能</t>
    <rPh sb="0" eb="1">
      <t>ノウ</t>
    </rPh>
    <phoneticPr fontId="5"/>
  </si>
  <si>
    <t>（注）１．※印欄には次の記号を入れる。</t>
    <rPh sb="1" eb="2">
      <t>チュウ</t>
    </rPh>
    <rPh sb="6" eb="7">
      <t>イン</t>
    </rPh>
    <rPh sb="7" eb="8">
      <t>ラン</t>
    </rPh>
    <rPh sb="10" eb="11">
      <t>ツギ</t>
    </rPh>
    <rPh sb="12" eb="14">
      <t>キゴウ</t>
    </rPh>
    <rPh sb="15" eb="16">
      <t>イ</t>
    </rPh>
    <phoneticPr fontId="5"/>
  </si>
  <si>
    <t>（注）</t>
    <phoneticPr fontId="5"/>
  </si>
  <si>
    <t>３．経験年数は現在担当している仕事の経験年数を記入する｡</t>
    <rPh sb="2" eb="4">
      <t>ケイケン</t>
    </rPh>
    <rPh sb="4" eb="6">
      <t>ネンスウ</t>
    </rPh>
    <rPh sb="7" eb="9">
      <t>ゲンザイ</t>
    </rPh>
    <rPh sb="9" eb="11">
      <t>タントウ</t>
    </rPh>
    <rPh sb="15" eb="17">
      <t>シゴト</t>
    </rPh>
    <rPh sb="18" eb="20">
      <t>ケイケン</t>
    </rPh>
    <rPh sb="20" eb="22">
      <t>ネンスウ</t>
    </rPh>
    <rPh sb="23" eb="25">
      <t>キニュウ</t>
    </rPh>
    <phoneticPr fontId="5"/>
  </si>
  <si>
    <t>…</t>
    <phoneticPr fontId="5"/>
  </si>
  <si>
    <t>現場代理人</t>
    <rPh sb="0" eb="2">
      <t>ゲンバ</t>
    </rPh>
    <rPh sb="2" eb="5">
      <t>ダイリニン</t>
    </rPh>
    <phoneticPr fontId="5"/>
  </si>
  <si>
    <t>作業主任者（注２.）</t>
    <rPh sb="0" eb="2">
      <t>サギョウ</t>
    </rPh>
    <rPh sb="2" eb="5">
      <t>シュニンシャ</t>
    </rPh>
    <rPh sb="6" eb="7">
      <t>チュウ</t>
    </rPh>
    <phoneticPr fontId="5"/>
  </si>
  <si>
    <t>女</t>
    <rPh sb="0" eb="1">
      <t>オンナ</t>
    </rPh>
    <phoneticPr fontId="5"/>
  </si>
  <si>
    <t>女性作業員</t>
    <rPh sb="0" eb="1">
      <t>ジョシ</t>
    </rPh>
    <rPh sb="1" eb="2">
      <t>セイ</t>
    </rPh>
    <rPh sb="2" eb="5">
      <t>サギョウイン</t>
    </rPh>
    <phoneticPr fontId="5"/>
  </si>
  <si>
    <t>未</t>
    <rPh sb="0" eb="1">
      <t>ミ</t>
    </rPh>
    <phoneticPr fontId="5"/>
  </si>
  <si>
    <t>18歳未満の作業員</t>
    <rPh sb="2" eb="3">
      <t>サイ</t>
    </rPh>
    <rPh sb="3" eb="5">
      <t>ミマン</t>
    </rPh>
    <rPh sb="6" eb="9">
      <t>サギョウイン</t>
    </rPh>
    <phoneticPr fontId="5"/>
  </si>
  <si>
    <t>… 基幹技能者</t>
    <phoneticPr fontId="5"/>
  </si>
  <si>
    <t>４．各社別に作成するのが原則であるが、リース機械等の運転者は一緒でもよい。</t>
    <rPh sb="2" eb="3">
      <t>カク</t>
    </rPh>
    <rPh sb="3" eb="4">
      <t>シャ</t>
    </rPh>
    <rPh sb="4" eb="5">
      <t>ベツ</t>
    </rPh>
    <rPh sb="6" eb="8">
      <t>サクセイ</t>
    </rPh>
    <rPh sb="12" eb="14">
      <t>ゲンソク</t>
    </rPh>
    <rPh sb="22" eb="24">
      <t>キカイ</t>
    </rPh>
    <rPh sb="24" eb="25">
      <t>トウ</t>
    </rPh>
    <rPh sb="26" eb="29">
      <t>ウンテンシャ</t>
    </rPh>
    <rPh sb="30" eb="32">
      <t>イッショ</t>
    </rPh>
    <phoneticPr fontId="5"/>
  </si>
  <si>
    <t>職長</t>
    <rPh sb="0" eb="2">
      <t>ショクチョウ</t>
    </rPh>
    <phoneticPr fontId="5"/>
  </si>
  <si>
    <t>能力向上教育</t>
    <rPh sb="0" eb="2">
      <t>ノウリョク</t>
    </rPh>
    <rPh sb="2" eb="4">
      <t>コウジョウ</t>
    </rPh>
    <rPh sb="4" eb="6">
      <t>キョウイク</t>
    </rPh>
    <phoneticPr fontId="5"/>
  </si>
  <si>
    <t>再</t>
    <rPh sb="0" eb="1">
      <t>サイ</t>
    </rPh>
    <phoneticPr fontId="5"/>
  </si>
  <si>
    <t>危険有害業務･再発防止教育</t>
    <rPh sb="0" eb="2">
      <t>キケン</t>
    </rPh>
    <rPh sb="2" eb="4">
      <t>ユウガイ</t>
    </rPh>
    <rPh sb="4" eb="6">
      <t>ギョウム</t>
    </rPh>
    <rPh sb="7" eb="9">
      <t>サイハツ</t>
    </rPh>
    <rPh sb="9" eb="11">
      <t>ボウシ</t>
    </rPh>
    <rPh sb="11" eb="13">
      <t>キョウイク</t>
    </rPh>
    <phoneticPr fontId="5"/>
  </si>
  <si>
    <t>５．資格・免許等の写しを添付すること。</t>
    <rPh sb="2" eb="4">
      <t>シカク</t>
    </rPh>
    <rPh sb="5" eb="7">
      <t>メンキョ</t>
    </rPh>
    <rPh sb="7" eb="8">
      <t>トウ</t>
    </rPh>
    <rPh sb="9" eb="10">
      <t>ウツ</t>
    </rPh>
    <rPh sb="12" eb="14">
      <t>テンプ</t>
    </rPh>
    <phoneticPr fontId="5"/>
  </si>
  <si>
    <t>（注）2．作業主任者は作業を直接指揮する義務を負うので、同時に施工されている他の現場や、同一現場においても他の作業</t>
    <rPh sb="1" eb="2">
      <t>チュウ</t>
    </rPh>
    <rPh sb="55" eb="57">
      <t>サギョウ</t>
    </rPh>
    <phoneticPr fontId="5"/>
  </si>
  <si>
    <t>個所との作業主任者を兼務することは、法的に認められていないので、複数の選任としなければならない。</t>
    <phoneticPr fontId="5"/>
  </si>
  <si>
    <t>労働安全衛生法等に定める作業ごとに必要な資格一覧</t>
    <rPh sb="0" eb="2">
      <t>ロウドウ</t>
    </rPh>
    <rPh sb="2" eb="4">
      <t>アンゼン</t>
    </rPh>
    <rPh sb="4" eb="7">
      <t>エイセイホウ</t>
    </rPh>
    <rPh sb="7" eb="8">
      <t>トウ</t>
    </rPh>
    <rPh sb="9" eb="10">
      <t>サダ</t>
    </rPh>
    <rPh sb="12" eb="14">
      <t>サギョウ</t>
    </rPh>
    <rPh sb="17" eb="19">
      <t>ヒツヨウ</t>
    </rPh>
    <rPh sb="20" eb="22">
      <t>シカク</t>
    </rPh>
    <rPh sb="22" eb="24">
      <t>イチラン</t>
    </rPh>
    <phoneticPr fontId="5"/>
  </si>
  <si>
    <t>免許及び技能講習</t>
    <rPh sb="0" eb="2">
      <t>メンキョ</t>
    </rPh>
    <rPh sb="2" eb="3">
      <t>オヨ</t>
    </rPh>
    <rPh sb="4" eb="6">
      <t>ギノウ</t>
    </rPh>
    <rPh sb="6" eb="8">
      <t>コウシュウ</t>
    </rPh>
    <phoneticPr fontId="5"/>
  </si>
  <si>
    <t>：</t>
    <phoneticPr fontId="5"/>
  </si>
  <si>
    <t>安衛生法14、61</t>
    <rPh sb="0" eb="1">
      <t>アン</t>
    </rPh>
    <rPh sb="1" eb="2">
      <t>エイ</t>
    </rPh>
    <rPh sb="2" eb="3">
      <t>セイ</t>
    </rPh>
    <rPh sb="3" eb="4">
      <t>ホウ</t>
    </rPh>
    <phoneticPr fontId="5"/>
  </si>
  <si>
    <t>免許者</t>
    <rPh sb="0" eb="2">
      <t>メンキョ</t>
    </rPh>
    <rPh sb="2" eb="3">
      <t>シャ</t>
    </rPh>
    <phoneticPr fontId="5"/>
  </si>
  <si>
    <t>特別教育修了者</t>
    <phoneticPr fontId="5"/>
  </si>
  <si>
    <t>特別教育</t>
    <rPh sb="0" eb="2">
      <t>トクベツ</t>
    </rPh>
    <rPh sb="2" eb="4">
      <t>キョウイク</t>
    </rPh>
    <phoneticPr fontId="5"/>
  </si>
  <si>
    <t>：</t>
    <phoneticPr fontId="5"/>
  </si>
  <si>
    <t>安衛法59③</t>
    <rPh sb="0" eb="1">
      <t>アン</t>
    </rPh>
    <rPh sb="1" eb="2">
      <t>エイ</t>
    </rPh>
    <rPh sb="2" eb="3">
      <t>ホウ</t>
    </rPh>
    <phoneticPr fontId="5"/>
  </si>
  <si>
    <t>技能講習修了者</t>
    <rPh sb="0" eb="2">
      <t>ギノウ</t>
    </rPh>
    <rPh sb="2" eb="4">
      <t>コウシュウ</t>
    </rPh>
    <rPh sb="4" eb="7">
      <t>シュウリョウシャ</t>
    </rPh>
    <phoneticPr fontId="5"/>
  </si>
  <si>
    <t>選任・指名・配置</t>
    <phoneticPr fontId="5"/>
  </si>
  <si>
    <t>職長教育</t>
    <rPh sb="0" eb="2">
      <t>ショクチョウ</t>
    </rPh>
    <rPh sb="2" eb="4">
      <t>キョウイク</t>
    </rPh>
    <phoneticPr fontId="5"/>
  </si>
  <si>
    <t>：</t>
    <phoneticPr fontId="5"/>
  </si>
  <si>
    <t>安衛法60</t>
    <rPh sb="0" eb="1">
      <t>アン</t>
    </rPh>
    <rPh sb="1" eb="2">
      <t>エイ</t>
    </rPh>
    <rPh sb="2" eb="3">
      <t>ホウ</t>
    </rPh>
    <phoneticPr fontId="5"/>
  </si>
  <si>
    <t>建設業全般</t>
    <rPh sb="0" eb="3">
      <t>ケンセツギョウ</t>
    </rPh>
    <rPh sb="3" eb="5">
      <t>ゼンパン</t>
    </rPh>
    <phoneticPr fontId="5"/>
  </si>
  <si>
    <t>令19、則40</t>
    <rPh sb="0" eb="1">
      <t>レイ</t>
    </rPh>
    <rPh sb="4" eb="5">
      <t>ソク</t>
    </rPh>
    <phoneticPr fontId="5"/>
  </si>
  <si>
    <t>高圧室内作業</t>
    <rPh sb="0" eb="2">
      <t>コウアツ</t>
    </rPh>
    <rPh sb="2" eb="3">
      <t>シツ</t>
    </rPh>
    <rPh sb="3" eb="4">
      <t>ナイ</t>
    </rPh>
    <rPh sb="4" eb="6">
      <t>サギョウ</t>
    </rPh>
    <phoneticPr fontId="5"/>
  </si>
  <si>
    <t>空気圧縮機運転者</t>
    <rPh sb="0" eb="2">
      <t>クウキ</t>
    </rPh>
    <rPh sb="2" eb="4">
      <t>アッシュク</t>
    </rPh>
    <rPh sb="4" eb="5">
      <t>キ</t>
    </rPh>
    <rPh sb="5" eb="8">
      <t>ウンテンシャ</t>
    </rPh>
    <phoneticPr fontId="5"/>
  </si>
  <si>
    <t>令6、則16、62、高10</t>
    <rPh sb="0" eb="1">
      <t>レイ</t>
    </rPh>
    <rPh sb="3" eb="4">
      <t>ソク</t>
    </rPh>
    <rPh sb="10" eb="11">
      <t>コウ</t>
    </rPh>
    <phoneticPr fontId="5"/>
  </si>
  <si>
    <t>（作業室、気閘室）則36、高11</t>
    <rPh sb="1" eb="4">
      <t>サギョウシツ</t>
    </rPh>
    <rPh sb="5" eb="6">
      <t>キ</t>
    </rPh>
    <rPh sb="7" eb="8">
      <t>シツ</t>
    </rPh>
    <rPh sb="9" eb="10">
      <t>ソク</t>
    </rPh>
    <rPh sb="13" eb="14">
      <t>コウ</t>
    </rPh>
    <phoneticPr fontId="5"/>
  </si>
  <si>
    <t>送気調節担当者</t>
    <rPh sb="0" eb="1">
      <t>ソウ</t>
    </rPh>
    <rPh sb="1" eb="2">
      <t>キ</t>
    </rPh>
    <rPh sb="2" eb="4">
      <t>チョウセツ</t>
    </rPh>
    <rPh sb="4" eb="7">
      <t>タントウシャ</t>
    </rPh>
    <phoneticPr fontId="5"/>
  </si>
  <si>
    <t>（作業室）則36、高11</t>
    <rPh sb="1" eb="4">
      <t>サギョウシツ</t>
    </rPh>
    <rPh sb="5" eb="6">
      <t>ソク</t>
    </rPh>
    <rPh sb="9" eb="10">
      <t>コウ</t>
    </rPh>
    <phoneticPr fontId="5"/>
  </si>
  <si>
    <t>加圧・減圧担当者</t>
    <rPh sb="0" eb="2">
      <t>カアツ</t>
    </rPh>
    <rPh sb="3" eb="5">
      <t>ゲンアツ</t>
    </rPh>
    <rPh sb="5" eb="8">
      <t>タントウシャ</t>
    </rPh>
    <phoneticPr fontId="5"/>
  </si>
  <si>
    <t>（気閘室）則36、高11</t>
    <rPh sb="1" eb="2">
      <t>キ</t>
    </rPh>
    <rPh sb="3" eb="4">
      <t>シツ</t>
    </rPh>
    <rPh sb="5" eb="6">
      <t>ソク</t>
    </rPh>
    <rPh sb="9" eb="10">
      <t>コウ</t>
    </rPh>
    <phoneticPr fontId="5"/>
  </si>
  <si>
    <t>木工加工用機械作業</t>
    <rPh sb="0" eb="2">
      <t>モッコウ</t>
    </rPh>
    <rPh sb="2" eb="4">
      <t>カコウ</t>
    </rPh>
    <rPh sb="4" eb="5">
      <t>ヨウ</t>
    </rPh>
    <rPh sb="5" eb="7">
      <t>キカイ</t>
    </rPh>
    <rPh sb="7" eb="9">
      <t>サギョウ</t>
    </rPh>
    <phoneticPr fontId="5"/>
  </si>
  <si>
    <t>作業主任者</t>
    <rPh sb="0" eb="2">
      <t>サギョウイン</t>
    </rPh>
    <rPh sb="2" eb="5">
      <t>シュニンシャ</t>
    </rPh>
    <phoneticPr fontId="5"/>
  </si>
  <si>
    <t>救急再圧員</t>
    <rPh sb="0" eb="2">
      <t>キュウキュウ</t>
    </rPh>
    <rPh sb="2" eb="3">
      <t>サイ</t>
    </rPh>
    <rPh sb="3" eb="4">
      <t>アツ</t>
    </rPh>
    <rPh sb="4" eb="5">
      <t>イン</t>
    </rPh>
    <phoneticPr fontId="5"/>
  </si>
  <si>
    <t>（携帯用を除く、5台以上）</t>
    <rPh sb="1" eb="4">
      <t>ケイタイヨウ</t>
    </rPh>
    <rPh sb="5" eb="6">
      <t>ノゾ</t>
    </rPh>
    <rPh sb="9" eb="10">
      <t>ダイ</t>
    </rPh>
    <rPh sb="10" eb="12">
      <t>イジョウ</t>
    </rPh>
    <phoneticPr fontId="5"/>
  </si>
  <si>
    <t>令6、則16、129</t>
    <rPh sb="0" eb="1">
      <t>レイ</t>
    </rPh>
    <rPh sb="3" eb="4">
      <t>ソク</t>
    </rPh>
    <phoneticPr fontId="5"/>
  </si>
  <si>
    <t>則36、高11</t>
    <rPh sb="0" eb="1">
      <t>ソク</t>
    </rPh>
    <rPh sb="4" eb="5">
      <t>コウ</t>
    </rPh>
    <phoneticPr fontId="5"/>
  </si>
  <si>
    <t>コンクリート破砕器作業</t>
    <rPh sb="6" eb="8">
      <t>ハサイ</t>
    </rPh>
    <rPh sb="8" eb="9">
      <t>キ</t>
    </rPh>
    <rPh sb="9" eb="11">
      <t>サギョウ</t>
    </rPh>
    <phoneticPr fontId="5"/>
  </si>
  <si>
    <t>作業員</t>
    <rPh sb="0" eb="3">
      <t>サギョウイン</t>
    </rPh>
    <phoneticPr fontId="5"/>
  </si>
  <si>
    <t>令6、則16、321の3</t>
    <rPh sb="0" eb="1">
      <t>レイ</t>
    </rPh>
    <rPh sb="3" eb="4">
      <t>ソク</t>
    </rPh>
    <phoneticPr fontId="5"/>
  </si>
  <si>
    <t>（高圧室内）則36、高11</t>
    <rPh sb="1" eb="3">
      <t>コウアツ</t>
    </rPh>
    <rPh sb="3" eb="4">
      <t>シツ</t>
    </rPh>
    <rPh sb="4" eb="5">
      <t>ナイ</t>
    </rPh>
    <rPh sb="6" eb="7">
      <t>ソク</t>
    </rPh>
    <rPh sb="10" eb="11">
      <t>コウ</t>
    </rPh>
    <phoneticPr fontId="5"/>
  </si>
  <si>
    <t>地山の掘削作業</t>
    <rPh sb="0" eb="1">
      <t>ジ</t>
    </rPh>
    <rPh sb="1" eb="2">
      <t>ヤマ</t>
    </rPh>
    <rPh sb="3" eb="5">
      <t>クッサク</t>
    </rPh>
    <rPh sb="5" eb="7">
      <t>サギョウ</t>
    </rPh>
    <phoneticPr fontId="5"/>
  </si>
  <si>
    <t>作業指揮者</t>
    <rPh sb="0" eb="2">
      <t>サギョウイン</t>
    </rPh>
    <rPh sb="2" eb="5">
      <t>シキシャ</t>
    </rPh>
    <phoneticPr fontId="5"/>
  </si>
  <si>
    <t>誘導者</t>
    <rPh sb="0" eb="2">
      <t>ユウドウイン</t>
    </rPh>
    <rPh sb="2" eb="3">
      <t>シャ</t>
    </rPh>
    <phoneticPr fontId="5"/>
  </si>
  <si>
    <t>（ガス導管防護）則362</t>
    <rPh sb="3" eb="4">
      <t>ドウ</t>
    </rPh>
    <rPh sb="4" eb="5">
      <t>カン</t>
    </rPh>
    <rPh sb="5" eb="7">
      <t>ボウゴ</t>
    </rPh>
    <rPh sb="8" eb="9">
      <t>ソク</t>
    </rPh>
    <phoneticPr fontId="5"/>
  </si>
  <si>
    <t>（後進時、転落防止）則365</t>
    <rPh sb="1" eb="3">
      <t>コウシン</t>
    </rPh>
    <rPh sb="3" eb="4">
      <t>ジ</t>
    </rPh>
    <rPh sb="5" eb="7">
      <t>テンラク</t>
    </rPh>
    <rPh sb="7" eb="9">
      <t>ボウシ</t>
    </rPh>
    <rPh sb="10" eb="11">
      <t>ソク</t>
    </rPh>
    <phoneticPr fontId="5"/>
  </si>
  <si>
    <t>点検者</t>
    <rPh sb="0" eb="2">
      <t>テンケン</t>
    </rPh>
    <rPh sb="2" eb="3">
      <t>シャ</t>
    </rPh>
    <phoneticPr fontId="5"/>
  </si>
  <si>
    <t>測定者</t>
    <rPh sb="0" eb="2">
      <t>ソクテイ</t>
    </rPh>
    <rPh sb="2" eb="3">
      <t>シャ</t>
    </rPh>
    <phoneticPr fontId="5"/>
  </si>
  <si>
    <t>（浮石、き裂）則358</t>
    <rPh sb="1" eb="3">
      <t>ウキイシ</t>
    </rPh>
    <rPh sb="5" eb="6">
      <t>レツ</t>
    </rPh>
    <rPh sb="7" eb="8">
      <t>ソク</t>
    </rPh>
    <phoneticPr fontId="5"/>
  </si>
  <si>
    <t>（可燃性ガス）則322</t>
    <rPh sb="1" eb="4">
      <t>カネンセイ</t>
    </rPh>
    <rPh sb="7" eb="8">
      <t>ソク</t>
    </rPh>
    <phoneticPr fontId="5"/>
  </si>
  <si>
    <t>土止め支保工作業</t>
    <rPh sb="0" eb="1">
      <t>ド</t>
    </rPh>
    <rPh sb="1" eb="2">
      <t>ド</t>
    </rPh>
    <rPh sb="3" eb="6">
      <t>シホコウ</t>
    </rPh>
    <rPh sb="6" eb="8">
      <t>サギョウ</t>
    </rPh>
    <phoneticPr fontId="5"/>
  </si>
  <si>
    <t>（切りばり、腹起こし等の取付け、取外し）</t>
    <rPh sb="1" eb="2">
      <t>キ</t>
    </rPh>
    <rPh sb="6" eb="7">
      <t>ハラ</t>
    </rPh>
    <rPh sb="7" eb="8">
      <t>オ</t>
    </rPh>
    <rPh sb="10" eb="11">
      <t>トウ</t>
    </rPh>
    <rPh sb="12" eb="14">
      <t>トリツ</t>
    </rPh>
    <rPh sb="16" eb="18">
      <t>トリハズ</t>
    </rPh>
    <phoneticPr fontId="5"/>
  </si>
  <si>
    <t>令6、則16、374</t>
    <rPh sb="0" eb="1">
      <t>レイ</t>
    </rPh>
    <rPh sb="3" eb="4">
      <t>ソク</t>
    </rPh>
    <phoneticPr fontId="5"/>
  </si>
  <si>
    <t>ずい道等の掘削等の作業</t>
    <rPh sb="2" eb="3">
      <t>ドウ</t>
    </rPh>
    <rPh sb="3" eb="4">
      <t>トウ</t>
    </rPh>
    <rPh sb="5" eb="7">
      <t>クッサク</t>
    </rPh>
    <rPh sb="7" eb="8">
      <t>トウ</t>
    </rPh>
    <rPh sb="9" eb="11">
      <t>サギョウ</t>
    </rPh>
    <phoneticPr fontId="5"/>
  </si>
  <si>
    <t>（掘削、支保工、ロックボルト、吹付け、ずり出し）</t>
    <rPh sb="1" eb="3">
      <t>クッサク</t>
    </rPh>
    <rPh sb="4" eb="7">
      <t>シホコウ</t>
    </rPh>
    <rPh sb="15" eb="17">
      <t>フキツ</t>
    </rPh>
    <rPh sb="21" eb="22">
      <t>ダ</t>
    </rPh>
    <phoneticPr fontId="5"/>
  </si>
  <si>
    <t>令6、則16、383の2</t>
    <rPh sb="0" eb="1">
      <t>レイ</t>
    </rPh>
    <rPh sb="3" eb="4">
      <t>ソク</t>
    </rPh>
    <phoneticPr fontId="5"/>
  </si>
  <si>
    <t>坑内作業者</t>
    <rPh sb="0" eb="2">
      <t>コウナイ</t>
    </rPh>
    <rPh sb="2" eb="5">
      <t>サギョウシャ</t>
    </rPh>
    <phoneticPr fontId="5"/>
  </si>
  <si>
    <t>（ガス溶接等）則389の3</t>
    <rPh sb="3" eb="5">
      <t>ヨウセツ</t>
    </rPh>
    <rPh sb="5" eb="6">
      <t>トウ</t>
    </rPh>
    <rPh sb="7" eb="8">
      <t>ソク</t>
    </rPh>
    <phoneticPr fontId="5"/>
  </si>
  <si>
    <t>（後進時、転落防止）則388</t>
    <rPh sb="1" eb="3">
      <t>コウシン</t>
    </rPh>
    <rPh sb="3" eb="4">
      <t>ジ</t>
    </rPh>
    <rPh sb="5" eb="7">
      <t>テンラク</t>
    </rPh>
    <rPh sb="7" eb="9">
      <t>ボウシ</t>
    </rPh>
    <rPh sb="10" eb="11">
      <t>ソク</t>
    </rPh>
    <phoneticPr fontId="5"/>
  </si>
  <si>
    <t>防火担当者</t>
    <rPh sb="0" eb="2">
      <t>ボウカ</t>
    </rPh>
    <rPh sb="2" eb="5">
      <t>タントウシャ</t>
    </rPh>
    <phoneticPr fontId="5"/>
  </si>
  <si>
    <t>ずい道等の覆工の作業</t>
    <rPh sb="2" eb="3">
      <t>ドウ</t>
    </rPh>
    <rPh sb="3" eb="4">
      <t>トウ</t>
    </rPh>
    <rPh sb="5" eb="6">
      <t>フク</t>
    </rPh>
    <rPh sb="6" eb="7">
      <t>コウ</t>
    </rPh>
    <rPh sb="8" eb="10">
      <t>サギョウ</t>
    </rPh>
    <phoneticPr fontId="5"/>
  </si>
  <si>
    <t>則36</t>
    <rPh sb="0" eb="1">
      <t>ソク</t>
    </rPh>
    <phoneticPr fontId="5"/>
  </si>
  <si>
    <t>（火気、アーク溶接）則389の4</t>
    <rPh sb="1" eb="3">
      <t>カキ</t>
    </rPh>
    <rPh sb="7" eb="9">
      <t>ヨウセツ</t>
    </rPh>
    <rPh sb="10" eb="11">
      <t>ソク</t>
    </rPh>
    <phoneticPr fontId="5"/>
  </si>
  <si>
    <t>（組立、移動、解体、コンクリート打設）</t>
    <rPh sb="1" eb="3">
      <t>クミタテ</t>
    </rPh>
    <rPh sb="4" eb="6">
      <t>イドウ</t>
    </rPh>
    <rPh sb="7" eb="9">
      <t>カイタイ</t>
    </rPh>
    <rPh sb="16" eb="17">
      <t>ダ</t>
    </rPh>
    <rPh sb="17" eb="18">
      <t>セツ</t>
    </rPh>
    <phoneticPr fontId="5"/>
  </si>
  <si>
    <t>（浮石、き裂、湧水等）則382</t>
    <rPh sb="1" eb="3">
      <t>ウキイシ</t>
    </rPh>
    <rPh sb="5" eb="6">
      <t>レツ</t>
    </rPh>
    <rPh sb="7" eb="9">
      <t>ワキミズ</t>
    </rPh>
    <rPh sb="9" eb="10">
      <t>トウ</t>
    </rPh>
    <rPh sb="11" eb="12">
      <t>ソク</t>
    </rPh>
    <phoneticPr fontId="5"/>
  </si>
  <si>
    <t>（可燃性ガス）則382の2</t>
    <rPh sb="1" eb="4">
      <t>カネンセイ</t>
    </rPh>
    <rPh sb="7" eb="8">
      <t>ソク</t>
    </rPh>
    <phoneticPr fontId="5"/>
  </si>
  <si>
    <t>はい作業</t>
    <rPh sb="2" eb="4">
      <t>サギョウ</t>
    </rPh>
    <phoneticPr fontId="5"/>
  </si>
  <si>
    <t>（高さ2ｍ以上のはい）</t>
    <rPh sb="1" eb="2">
      <t>タカ</t>
    </rPh>
    <rPh sb="5" eb="7">
      <t>イジョウ</t>
    </rPh>
    <phoneticPr fontId="5"/>
  </si>
  <si>
    <t>令6、則16、428</t>
    <rPh sb="0" eb="1">
      <t>レイ</t>
    </rPh>
    <rPh sb="3" eb="4">
      <t>ソク</t>
    </rPh>
    <phoneticPr fontId="5"/>
  </si>
  <si>
    <t>採石のための掘削作業</t>
    <rPh sb="0" eb="2">
      <t>サイセキ</t>
    </rPh>
    <rPh sb="6" eb="8">
      <t>クッサク</t>
    </rPh>
    <rPh sb="8" eb="10">
      <t>サギョウ</t>
    </rPh>
    <phoneticPr fontId="5"/>
  </si>
  <si>
    <t>（2ｍ以上）</t>
    <rPh sb="3" eb="5">
      <t>イジョウ</t>
    </rPh>
    <phoneticPr fontId="5"/>
  </si>
  <si>
    <t>（浮石、き裂等）則401</t>
    <rPh sb="1" eb="3">
      <t>ウキイシ</t>
    </rPh>
    <rPh sb="5" eb="6">
      <t>レツ</t>
    </rPh>
    <rPh sb="6" eb="7">
      <t>トウ</t>
    </rPh>
    <rPh sb="8" eb="9">
      <t>ソク</t>
    </rPh>
    <phoneticPr fontId="5"/>
  </si>
  <si>
    <t>型わく支保工の組立等作業</t>
    <rPh sb="0" eb="1">
      <t>カタ</t>
    </rPh>
    <rPh sb="3" eb="6">
      <t>シホコウ</t>
    </rPh>
    <rPh sb="7" eb="9">
      <t>クミタテ</t>
    </rPh>
    <rPh sb="9" eb="10">
      <t>トウ</t>
    </rPh>
    <rPh sb="10" eb="12">
      <t>サギョウ</t>
    </rPh>
    <phoneticPr fontId="5"/>
  </si>
  <si>
    <t>監視人</t>
    <rPh sb="0" eb="2">
      <t>カンシ</t>
    </rPh>
    <rPh sb="2" eb="3">
      <t>ニン</t>
    </rPh>
    <phoneticPr fontId="5"/>
  </si>
  <si>
    <t>（組立・解体）</t>
    <rPh sb="1" eb="3">
      <t>クミタテ</t>
    </rPh>
    <rPh sb="4" eb="6">
      <t>カイタイ</t>
    </rPh>
    <phoneticPr fontId="5"/>
  </si>
  <si>
    <t>令6、則16、246</t>
    <rPh sb="0" eb="1">
      <t>レイ</t>
    </rPh>
    <rPh sb="3" eb="4">
      <t>ソク</t>
    </rPh>
    <phoneticPr fontId="5"/>
  </si>
  <si>
    <t>（作業主任者選任作業を除く墜落危険作業）則529</t>
    <rPh sb="1" eb="3">
      <t>サギョウ</t>
    </rPh>
    <rPh sb="3" eb="6">
      <t>シュニンシャ</t>
    </rPh>
    <rPh sb="6" eb="8">
      <t>センニン</t>
    </rPh>
    <rPh sb="8" eb="10">
      <t>サギョウ</t>
    </rPh>
    <rPh sb="11" eb="12">
      <t>ノゾ</t>
    </rPh>
    <rPh sb="13" eb="15">
      <t>ツイラク</t>
    </rPh>
    <rPh sb="15" eb="17">
      <t>キケン</t>
    </rPh>
    <rPh sb="17" eb="19">
      <t>サギョウ</t>
    </rPh>
    <rPh sb="20" eb="21">
      <t>ソク</t>
    </rPh>
    <phoneticPr fontId="5"/>
  </si>
  <si>
    <t>（3ｍ以上よりの投下）則536</t>
    <rPh sb="3" eb="5">
      <t>イジョウ</t>
    </rPh>
    <rPh sb="8" eb="10">
      <t>トウカ</t>
    </rPh>
    <rPh sb="11" eb="12">
      <t>ソク</t>
    </rPh>
    <phoneticPr fontId="5"/>
  </si>
  <si>
    <t>足場の組立等作業</t>
    <rPh sb="0" eb="2">
      <t>アシバ</t>
    </rPh>
    <rPh sb="3" eb="5">
      <t>クミタテ</t>
    </rPh>
    <rPh sb="5" eb="6">
      <t>トウ</t>
    </rPh>
    <rPh sb="6" eb="8">
      <t>サギョウ</t>
    </rPh>
    <phoneticPr fontId="5"/>
  </si>
  <si>
    <t>鋼橋架設等作業</t>
    <rPh sb="0" eb="1">
      <t>コウ</t>
    </rPh>
    <rPh sb="1" eb="2">
      <t>バシ</t>
    </rPh>
    <rPh sb="2" eb="4">
      <t>カセツ</t>
    </rPh>
    <rPh sb="4" eb="5">
      <t>ナド</t>
    </rPh>
    <rPh sb="5" eb="7">
      <t>サギョウ</t>
    </rPh>
    <phoneticPr fontId="5"/>
  </si>
  <si>
    <t>鋼橋架設等　　　　　　　　作業主任者</t>
    <rPh sb="13" eb="15">
      <t>サギョウイン</t>
    </rPh>
    <rPh sb="15" eb="18">
      <t>シュニンシャ</t>
    </rPh>
    <phoneticPr fontId="5"/>
  </si>
  <si>
    <t>（高さ5ｍ以上、支間30m以上）</t>
    <rPh sb="8" eb="9">
      <t>シ</t>
    </rPh>
    <rPh sb="9" eb="10">
      <t>カン</t>
    </rPh>
    <rPh sb="13" eb="15">
      <t>イジョウ</t>
    </rPh>
    <phoneticPr fontId="5"/>
  </si>
  <si>
    <t>令6、則16、則517の8</t>
    <rPh sb="7" eb="8">
      <t>ソク</t>
    </rPh>
    <phoneticPr fontId="5"/>
  </si>
  <si>
    <t>令6、則16、則517の22</t>
    <rPh sb="7" eb="8">
      <t>ソク</t>
    </rPh>
    <phoneticPr fontId="5"/>
  </si>
  <si>
    <t>木造建築物の組立て等作業</t>
    <rPh sb="0" eb="2">
      <t>モクゾウ</t>
    </rPh>
    <rPh sb="2" eb="4">
      <t>ケンチク</t>
    </rPh>
    <rPh sb="4" eb="5">
      <t>ブツ</t>
    </rPh>
    <rPh sb="6" eb="8">
      <t>クミタテ</t>
    </rPh>
    <rPh sb="9" eb="10">
      <t>トウ</t>
    </rPh>
    <rPh sb="10" eb="12">
      <t>サギョウ</t>
    </rPh>
    <phoneticPr fontId="5"/>
  </si>
  <si>
    <t>（軒高5ｍ以上の構造部材組立・屋根下地・外壁下地）</t>
    <rPh sb="1" eb="2">
      <t>ケン</t>
    </rPh>
    <rPh sb="8" eb="10">
      <t>コウゾウ</t>
    </rPh>
    <rPh sb="10" eb="11">
      <t>ブ</t>
    </rPh>
    <rPh sb="11" eb="12">
      <t>ザイ</t>
    </rPh>
    <rPh sb="12" eb="14">
      <t>クミタテ</t>
    </rPh>
    <rPh sb="15" eb="17">
      <t>ヤネ</t>
    </rPh>
    <rPh sb="17" eb="19">
      <t>シタジ</t>
    </rPh>
    <rPh sb="20" eb="22">
      <t>ガイヘキ</t>
    </rPh>
    <rPh sb="22" eb="24">
      <t>シタジ</t>
    </rPh>
    <phoneticPr fontId="5"/>
  </si>
  <si>
    <t>（５ｍ以上）令6、則16、517の12</t>
    <rPh sb="3" eb="5">
      <t>イジョウ</t>
    </rPh>
    <rPh sb="6" eb="7">
      <t>レイ</t>
    </rPh>
    <rPh sb="9" eb="10">
      <t>ソク</t>
    </rPh>
    <phoneticPr fontId="5"/>
  </si>
  <si>
    <t>コンクリート造工作物の解体等作業</t>
    <rPh sb="6" eb="7">
      <t>ゾウ</t>
    </rPh>
    <rPh sb="7" eb="10">
      <t>コウサクブツ</t>
    </rPh>
    <rPh sb="11" eb="13">
      <t>カイタイ</t>
    </rPh>
    <rPh sb="13" eb="14">
      <t>トウ</t>
    </rPh>
    <rPh sb="14" eb="16">
      <t>サギョウ</t>
    </rPh>
    <phoneticPr fontId="5"/>
  </si>
  <si>
    <t>（5ｍ以上の解体・破壊）</t>
    <rPh sb="6" eb="8">
      <t>カイタイ</t>
    </rPh>
    <rPh sb="9" eb="11">
      <t>ハカイ</t>
    </rPh>
    <phoneticPr fontId="5"/>
  </si>
  <si>
    <t>（５ｍ以上）令6、則16、517の17</t>
    <rPh sb="3" eb="5">
      <t>イジョウ</t>
    </rPh>
    <rPh sb="6" eb="7">
      <t>レイ</t>
    </rPh>
    <rPh sb="9" eb="10">
      <t>ソク</t>
    </rPh>
    <phoneticPr fontId="5"/>
  </si>
  <si>
    <t>第一種酸素欠乏危険作業</t>
    <rPh sb="0" eb="3">
      <t>ダイイッシュ</t>
    </rPh>
    <rPh sb="3" eb="5">
      <t>サンソ</t>
    </rPh>
    <rPh sb="5" eb="7">
      <t>ケツボウ</t>
    </rPh>
    <rPh sb="7" eb="9">
      <t>キケン</t>
    </rPh>
    <rPh sb="9" eb="11">
      <t>サギョウ</t>
    </rPh>
    <phoneticPr fontId="5"/>
  </si>
  <si>
    <t>作業者</t>
    <rPh sb="0" eb="3">
      <t>サギョウシャ</t>
    </rPh>
    <phoneticPr fontId="5"/>
  </si>
  <si>
    <t>（第二種以外の酸欠危険作業）</t>
    <rPh sb="1" eb="4">
      <t>ダイニシュ</t>
    </rPh>
    <rPh sb="4" eb="6">
      <t>イガイ</t>
    </rPh>
    <rPh sb="7" eb="9">
      <t>サンケツ</t>
    </rPh>
    <rPh sb="9" eb="11">
      <t>キケン</t>
    </rPh>
    <rPh sb="11" eb="13">
      <t>サギョウ</t>
    </rPh>
    <phoneticPr fontId="5"/>
  </si>
  <si>
    <t>（一種、二種）令6、則16、酸11</t>
    <rPh sb="1" eb="3">
      <t>イッシュ</t>
    </rPh>
    <rPh sb="4" eb="6">
      <t>ニシュ</t>
    </rPh>
    <rPh sb="7" eb="8">
      <t>レイ</t>
    </rPh>
    <rPh sb="10" eb="11">
      <t>ソク</t>
    </rPh>
    <rPh sb="14" eb="15">
      <t>サン</t>
    </rPh>
    <phoneticPr fontId="5"/>
  </si>
  <si>
    <t>第二種酸素欠乏危険作業</t>
    <rPh sb="0" eb="3">
      <t>ダイイッシュ</t>
    </rPh>
    <rPh sb="3" eb="5">
      <t>サンソ</t>
    </rPh>
    <rPh sb="5" eb="7">
      <t>ケツボウ</t>
    </rPh>
    <rPh sb="7" eb="9">
      <t>キケン</t>
    </rPh>
    <rPh sb="9" eb="11">
      <t>サギョウ</t>
    </rPh>
    <phoneticPr fontId="5"/>
  </si>
  <si>
    <t>則36、酸12</t>
    <rPh sb="0" eb="1">
      <t>ソク</t>
    </rPh>
    <rPh sb="4" eb="5">
      <t>サン</t>
    </rPh>
    <phoneticPr fontId="5"/>
  </si>
  <si>
    <t>（作業の状態）酸13</t>
    <rPh sb="1" eb="3">
      <t>サギョウ</t>
    </rPh>
    <rPh sb="4" eb="6">
      <t>ジョウタイ</t>
    </rPh>
    <rPh sb="7" eb="8">
      <t>サン</t>
    </rPh>
    <phoneticPr fontId="5"/>
  </si>
  <si>
    <t>（硫化水素中毒危険場所）</t>
    <rPh sb="1" eb="3">
      <t>リュウカ</t>
    </rPh>
    <rPh sb="3" eb="5">
      <t>スイソ</t>
    </rPh>
    <rPh sb="5" eb="7">
      <t>チュウドク</t>
    </rPh>
    <rPh sb="7" eb="9">
      <t>キケン</t>
    </rPh>
    <rPh sb="9" eb="11">
      <t>バショ</t>
    </rPh>
    <phoneticPr fontId="5"/>
  </si>
  <si>
    <t>（二種）令6、則16、酸11</t>
    <rPh sb="1" eb="3">
      <t>ニシュ</t>
    </rPh>
    <rPh sb="4" eb="5">
      <t>レイ</t>
    </rPh>
    <rPh sb="7" eb="8">
      <t>ソク</t>
    </rPh>
    <rPh sb="11" eb="12">
      <t>サン</t>
    </rPh>
    <phoneticPr fontId="5"/>
  </si>
  <si>
    <t>有機溶剤作業</t>
    <rPh sb="0" eb="2">
      <t>ユウキ</t>
    </rPh>
    <rPh sb="2" eb="4">
      <t>ヨウザイ</t>
    </rPh>
    <rPh sb="4" eb="6">
      <t>サギョウ</t>
    </rPh>
    <phoneticPr fontId="5"/>
  </si>
  <si>
    <t>令6、則16、有19</t>
    <rPh sb="0" eb="1">
      <t>レイ</t>
    </rPh>
    <rPh sb="3" eb="4">
      <t>ソク</t>
    </rPh>
    <rPh sb="7" eb="8">
      <t>ユウ</t>
    </rPh>
    <phoneticPr fontId="5"/>
  </si>
  <si>
    <t>令6、則16、石19</t>
    <rPh sb="0" eb="1">
      <t>レイ</t>
    </rPh>
    <rPh sb="3" eb="4">
      <t>ソク</t>
    </rPh>
    <rPh sb="7" eb="8">
      <t>イシ</t>
    </rPh>
    <phoneticPr fontId="5"/>
  </si>
  <si>
    <t>則36、石27</t>
    <rPh sb="0" eb="1">
      <t>ソク</t>
    </rPh>
    <rPh sb="4" eb="5">
      <t>イシ</t>
    </rPh>
    <phoneticPr fontId="5"/>
  </si>
  <si>
    <t>特定粉じん作業</t>
    <rPh sb="0" eb="2">
      <t>トクテイ</t>
    </rPh>
    <rPh sb="2" eb="3">
      <t>フン</t>
    </rPh>
    <rPh sb="5" eb="7">
      <t>サギョウ</t>
    </rPh>
    <phoneticPr fontId="5"/>
  </si>
  <si>
    <t>則36、粉22</t>
    <rPh sb="0" eb="1">
      <t>ソク</t>
    </rPh>
    <rPh sb="4" eb="5">
      <t>コナ</t>
    </rPh>
    <phoneticPr fontId="5"/>
  </si>
  <si>
    <t>特定化学物質取扱作業</t>
    <rPh sb="0" eb="2">
      <t>トクテイ</t>
    </rPh>
    <rPh sb="2" eb="4">
      <t>カガク</t>
    </rPh>
    <rPh sb="4" eb="6">
      <t>ブッシツ</t>
    </rPh>
    <rPh sb="6" eb="8">
      <t>トリアツカイ</t>
    </rPh>
    <rPh sb="8" eb="10">
      <t>サギョウ</t>
    </rPh>
    <phoneticPr fontId="5"/>
  </si>
  <si>
    <t>令6、則16、特化則27</t>
    <rPh sb="0" eb="1">
      <t>レイ</t>
    </rPh>
    <rPh sb="3" eb="4">
      <t>ソク</t>
    </rPh>
    <rPh sb="7" eb="8">
      <t>トク</t>
    </rPh>
    <rPh sb="8" eb="9">
      <t>カ</t>
    </rPh>
    <rPh sb="9" eb="10">
      <t>ソク</t>
    </rPh>
    <phoneticPr fontId="5"/>
  </si>
  <si>
    <t>クレーン・デリック運転業務</t>
    <rPh sb="9" eb="11">
      <t>ウンテン</t>
    </rPh>
    <rPh sb="11" eb="13">
      <t>ギョウム</t>
    </rPh>
    <phoneticPr fontId="5"/>
  </si>
  <si>
    <t>運転士</t>
    <rPh sb="0" eb="3">
      <t>ウンテンシ</t>
    </rPh>
    <phoneticPr fontId="5"/>
  </si>
  <si>
    <t>運転者</t>
    <rPh sb="0" eb="3">
      <t>ウンテンシャ</t>
    </rPh>
    <phoneticPr fontId="5"/>
  </si>
  <si>
    <t>（５ｔ以上）令20、ク22、108</t>
    <rPh sb="3" eb="5">
      <t>イジョウ</t>
    </rPh>
    <rPh sb="6" eb="7">
      <t>レイ</t>
    </rPh>
    <phoneticPr fontId="5"/>
  </si>
  <si>
    <t>（５ｔ以上）令36、ク21、107</t>
    <rPh sb="3" eb="5">
      <t>イジョウ</t>
    </rPh>
    <rPh sb="6" eb="7">
      <t>レイ</t>
    </rPh>
    <phoneticPr fontId="5"/>
  </si>
  <si>
    <t>（組立・解体）ク33、ク108</t>
    <rPh sb="1" eb="3">
      <t>クミタテ</t>
    </rPh>
    <rPh sb="4" eb="6">
      <t>カイタイ</t>
    </rPh>
    <phoneticPr fontId="5"/>
  </si>
  <si>
    <t>移動式クレーン運転業務</t>
    <rPh sb="0" eb="2">
      <t>イドウ</t>
    </rPh>
    <rPh sb="2" eb="3">
      <t>シキ</t>
    </rPh>
    <rPh sb="7" eb="9">
      <t>ウンテン</t>
    </rPh>
    <rPh sb="9" eb="11">
      <t>ギョウム</t>
    </rPh>
    <phoneticPr fontId="5"/>
  </si>
  <si>
    <t>（５ｔ以上）令20、ク68</t>
    <rPh sb="3" eb="5">
      <t>イジョウ</t>
    </rPh>
    <rPh sb="6" eb="7">
      <t>レイ</t>
    </rPh>
    <phoneticPr fontId="5"/>
  </si>
  <si>
    <t>（５ｔ未満～１ｔ以上）令20、則41、ク68</t>
    <rPh sb="3" eb="5">
      <t>ミマン</t>
    </rPh>
    <rPh sb="11" eb="12">
      <t>レイ</t>
    </rPh>
    <rPh sb="15" eb="16">
      <t>ソク</t>
    </rPh>
    <phoneticPr fontId="5"/>
  </si>
  <si>
    <t>（1ｔ未満）則36、ク67</t>
    <rPh sb="3" eb="5">
      <t>ミマン</t>
    </rPh>
    <rPh sb="6" eb="7">
      <t>ソク</t>
    </rPh>
    <phoneticPr fontId="5"/>
  </si>
  <si>
    <t>（ジブ組立・解体）ク75の2</t>
    <rPh sb="3" eb="5">
      <t>クミタテ</t>
    </rPh>
    <rPh sb="6" eb="8">
      <t>カイタイ</t>
    </rPh>
    <phoneticPr fontId="5"/>
  </si>
  <si>
    <t>床上操作式クレーン運転業務</t>
    <rPh sb="0" eb="1">
      <t>ユカ</t>
    </rPh>
    <rPh sb="1" eb="2">
      <t>ウエ</t>
    </rPh>
    <rPh sb="2" eb="4">
      <t>ソウサ</t>
    </rPh>
    <rPh sb="4" eb="5">
      <t>シキ</t>
    </rPh>
    <rPh sb="9" eb="11">
      <t>ウンテン</t>
    </rPh>
    <rPh sb="11" eb="13">
      <t>ギョウム</t>
    </rPh>
    <phoneticPr fontId="5"/>
  </si>
  <si>
    <t>（５ｔ以上）令20、則41、ク22</t>
    <rPh sb="6" eb="7">
      <t>レイ</t>
    </rPh>
    <rPh sb="10" eb="11">
      <t>ソク</t>
    </rPh>
    <phoneticPr fontId="5"/>
  </si>
  <si>
    <t>（5ｔ未満）則36、ク21</t>
    <rPh sb="3" eb="5">
      <t>ミマン</t>
    </rPh>
    <rPh sb="6" eb="7">
      <t>ソク</t>
    </rPh>
    <phoneticPr fontId="5"/>
  </si>
  <si>
    <t>跨線テルハ運転業務</t>
    <rPh sb="1" eb="2">
      <t>セン</t>
    </rPh>
    <rPh sb="5" eb="7">
      <t>ウンテン</t>
    </rPh>
    <rPh sb="7" eb="9">
      <t>ギョウム</t>
    </rPh>
    <phoneticPr fontId="5"/>
  </si>
  <si>
    <t>（5ｔ以上）則36、ク21</t>
    <rPh sb="3" eb="5">
      <t>イジョウ</t>
    </rPh>
    <rPh sb="6" eb="7">
      <t>ソク</t>
    </rPh>
    <phoneticPr fontId="5"/>
  </si>
  <si>
    <t>ガス溶接作業</t>
    <rPh sb="2" eb="4">
      <t>ヨウセツ</t>
    </rPh>
    <rPh sb="4" eb="6">
      <t>サギョウ</t>
    </rPh>
    <phoneticPr fontId="5"/>
  </si>
  <si>
    <t>作業者</t>
    <rPh sb="0" eb="2">
      <t>サギョウイン</t>
    </rPh>
    <rPh sb="2" eb="3">
      <t>シュニンシャ</t>
    </rPh>
    <phoneticPr fontId="5"/>
  </si>
  <si>
    <t>令20、則41</t>
    <rPh sb="0" eb="1">
      <t>レイ</t>
    </rPh>
    <rPh sb="4" eb="5">
      <t>ソク</t>
    </rPh>
    <phoneticPr fontId="5"/>
  </si>
  <si>
    <t>高所作業車運転業務</t>
    <rPh sb="0" eb="2">
      <t>コウショ</t>
    </rPh>
    <rPh sb="2" eb="5">
      <t>サギョウシャ</t>
    </rPh>
    <rPh sb="5" eb="7">
      <t>ウンテン</t>
    </rPh>
    <rPh sb="7" eb="9">
      <t>ギョウム</t>
    </rPh>
    <phoneticPr fontId="5"/>
  </si>
  <si>
    <t>合図者</t>
    <rPh sb="0" eb="2">
      <t>アイズ</t>
    </rPh>
    <rPh sb="2" eb="3">
      <t>シャ</t>
    </rPh>
    <phoneticPr fontId="5"/>
  </si>
  <si>
    <t>（１０ｍ以上）令20、則41</t>
    <rPh sb="7" eb="8">
      <t>レイ</t>
    </rPh>
    <rPh sb="11" eb="12">
      <t>ソク</t>
    </rPh>
    <phoneticPr fontId="5"/>
  </si>
  <si>
    <t>（１０ｍ未満～２ｍ以上）則36</t>
    <rPh sb="4" eb="6">
      <t>ミマン</t>
    </rPh>
    <rPh sb="12" eb="13">
      <t>ソク</t>
    </rPh>
    <phoneticPr fontId="5"/>
  </si>
  <si>
    <t>（作業・修理等）則１９４の１０</t>
    <rPh sb="1" eb="3">
      <t>サギョウ</t>
    </rPh>
    <rPh sb="4" eb="6">
      <t>シュウリ</t>
    </rPh>
    <rPh sb="6" eb="7">
      <t>トウ</t>
    </rPh>
    <rPh sb="8" eb="9">
      <t>ソク</t>
    </rPh>
    <phoneticPr fontId="5"/>
  </si>
  <si>
    <t>（作業床外操作）則１９４の１２</t>
    <rPh sb="1" eb="3">
      <t>サギョウ</t>
    </rPh>
    <rPh sb="3" eb="4">
      <t>ユカ</t>
    </rPh>
    <rPh sb="4" eb="5">
      <t>ガイ</t>
    </rPh>
    <rPh sb="5" eb="7">
      <t>ソウサ</t>
    </rPh>
    <rPh sb="8" eb="9">
      <t>ソク</t>
    </rPh>
    <phoneticPr fontId="5"/>
  </si>
  <si>
    <t>（作業・修理等）則１９４の１８</t>
    <rPh sb="1" eb="3">
      <t>サギョウ</t>
    </rPh>
    <rPh sb="4" eb="6">
      <t>シュウリ</t>
    </rPh>
    <rPh sb="6" eb="7">
      <t>トウ</t>
    </rPh>
    <rPh sb="8" eb="9">
      <t>ソク</t>
    </rPh>
    <phoneticPr fontId="5"/>
  </si>
  <si>
    <t>車両系建設機械運転業務</t>
    <rPh sb="0" eb="2">
      <t>シャリョウ</t>
    </rPh>
    <rPh sb="2" eb="3">
      <t>ケイ</t>
    </rPh>
    <rPh sb="3" eb="5">
      <t>ケンセツ</t>
    </rPh>
    <rPh sb="5" eb="7">
      <t>キカイ</t>
    </rPh>
    <rPh sb="7" eb="9">
      <t>ウンテン</t>
    </rPh>
    <rPh sb="9" eb="11">
      <t>ギョウム</t>
    </rPh>
    <phoneticPr fontId="5"/>
  </si>
  <si>
    <t>（整地・積込・運搬用、掘削用、解体用）</t>
    <rPh sb="1" eb="3">
      <t>セイチ</t>
    </rPh>
    <rPh sb="4" eb="6">
      <t>ツミコミ</t>
    </rPh>
    <rPh sb="7" eb="10">
      <t>ウンパンヨウ</t>
    </rPh>
    <rPh sb="11" eb="13">
      <t>クッサク</t>
    </rPh>
    <rPh sb="13" eb="14">
      <t>ヨウ</t>
    </rPh>
    <rPh sb="15" eb="17">
      <t>カイタイ</t>
    </rPh>
    <rPh sb="17" eb="18">
      <t>ヨウ</t>
    </rPh>
    <phoneticPr fontId="5"/>
  </si>
  <si>
    <t>（３ｔ以上）令20、則41</t>
    <rPh sb="6" eb="7">
      <t>レイ</t>
    </rPh>
    <rPh sb="10" eb="11">
      <t>ソク</t>
    </rPh>
    <phoneticPr fontId="5"/>
  </si>
  <si>
    <t>（３ｔ未満）則36</t>
    <rPh sb="3" eb="5">
      <t>ミマン</t>
    </rPh>
    <rPh sb="6" eb="7">
      <t>ソク</t>
    </rPh>
    <phoneticPr fontId="5"/>
  </si>
  <si>
    <t>（修理・アタッチメント交換）</t>
    <rPh sb="1" eb="3">
      <t>シュウリ</t>
    </rPh>
    <rPh sb="11" eb="13">
      <t>コウカン</t>
    </rPh>
    <phoneticPr fontId="5"/>
  </si>
  <si>
    <t>（転倒、転落、接触防止）</t>
    <rPh sb="1" eb="3">
      <t>テントウ</t>
    </rPh>
    <rPh sb="4" eb="6">
      <t>テンラク</t>
    </rPh>
    <rPh sb="7" eb="9">
      <t>セッショク</t>
    </rPh>
    <rPh sb="9" eb="11">
      <t>ボウシ</t>
    </rPh>
    <phoneticPr fontId="5"/>
  </si>
  <si>
    <t>則１６５</t>
    <rPh sb="0" eb="1">
      <t>ソク</t>
    </rPh>
    <phoneticPr fontId="5"/>
  </si>
  <si>
    <t>則１５７、１５８</t>
    <phoneticPr fontId="5"/>
  </si>
  <si>
    <t>（基礎工事用）</t>
    <rPh sb="1" eb="3">
      <t>キソ</t>
    </rPh>
    <rPh sb="3" eb="5">
      <t>コウジ</t>
    </rPh>
    <rPh sb="5" eb="6">
      <t>ヨウ</t>
    </rPh>
    <phoneticPr fontId="5"/>
  </si>
  <si>
    <t>（修理・組立・解体等）</t>
    <rPh sb="1" eb="3">
      <t>シュウリ</t>
    </rPh>
    <rPh sb="4" eb="6">
      <t>クミタテ</t>
    </rPh>
    <rPh sb="7" eb="9">
      <t>カイタイ</t>
    </rPh>
    <rPh sb="9" eb="10">
      <t>トウ</t>
    </rPh>
    <phoneticPr fontId="5"/>
  </si>
  <si>
    <t>作業装置操作者</t>
    <rPh sb="0" eb="2">
      <t>サギョウ</t>
    </rPh>
    <rPh sb="2" eb="4">
      <t>ソウチ</t>
    </rPh>
    <rPh sb="4" eb="7">
      <t>ソウサシャ</t>
    </rPh>
    <phoneticPr fontId="5"/>
  </si>
  <si>
    <t>則１６５，１９０</t>
    <rPh sb="0" eb="1">
      <t>ソク</t>
    </rPh>
    <phoneticPr fontId="5"/>
  </si>
  <si>
    <t>則36</t>
  </si>
  <si>
    <t>則１８９</t>
    <phoneticPr fontId="5"/>
  </si>
  <si>
    <t>（締固め用）</t>
    <rPh sb="1" eb="2">
      <t>シ</t>
    </rPh>
    <rPh sb="2" eb="3">
      <t>カタ</t>
    </rPh>
    <rPh sb="4" eb="5">
      <t>ヨウ</t>
    </rPh>
    <phoneticPr fontId="5"/>
  </si>
  <si>
    <t>コンクリートポンプ車使用作業</t>
    <rPh sb="9" eb="10">
      <t>シャ</t>
    </rPh>
    <rPh sb="10" eb="12">
      <t>シヨウ</t>
    </rPh>
    <rPh sb="12" eb="14">
      <t>サギョウ</t>
    </rPh>
    <phoneticPr fontId="5"/>
  </si>
  <si>
    <t>（油送管組立・解体、</t>
    <rPh sb="1" eb="4">
      <t>ユソウカン</t>
    </rPh>
    <rPh sb="4" eb="6">
      <t>クミタテ</t>
    </rPh>
    <rPh sb="7" eb="9">
      <t>カイタイ</t>
    </rPh>
    <phoneticPr fontId="5"/>
  </si>
  <si>
    <t>則１７１の２</t>
    <phoneticPr fontId="5"/>
  </si>
  <si>
    <t>アタッチメント着脱）</t>
    <rPh sb="7" eb="9">
      <t>チャクダツ</t>
    </rPh>
    <phoneticPr fontId="5"/>
  </si>
  <si>
    <t>則１７１の３</t>
    <rPh sb="0" eb="1">
      <t>ソク</t>
    </rPh>
    <phoneticPr fontId="5"/>
  </si>
  <si>
    <t>フォークリフト運転業務</t>
    <rPh sb="7" eb="9">
      <t>ウンテン</t>
    </rPh>
    <rPh sb="9" eb="11">
      <t>ギョウム</t>
    </rPh>
    <phoneticPr fontId="5"/>
  </si>
  <si>
    <t>（最大荷重１ｔ以上）令20、則41</t>
    <rPh sb="1" eb="3">
      <t>サイダイ</t>
    </rPh>
    <rPh sb="3" eb="5">
      <t>カジュウ</t>
    </rPh>
    <rPh sb="10" eb="11">
      <t>レイ</t>
    </rPh>
    <rPh sb="14" eb="15">
      <t>ソク</t>
    </rPh>
    <phoneticPr fontId="5"/>
  </si>
  <si>
    <t>（最大荷重１ｔ未満）則36</t>
    <rPh sb="7" eb="9">
      <t>ミマン</t>
    </rPh>
    <rPh sb="10" eb="11">
      <t>ソク</t>
    </rPh>
    <phoneticPr fontId="5"/>
  </si>
  <si>
    <t>（作業・修理・アタッチメント着脱）</t>
    <rPh sb="1" eb="3">
      <t>サギョウ</t>
    </rPh>
    <rPh sb="4" eb="6">
      <t>シュウリ</t>
    </rPh>
    <rPh sb="14" eb="16">
      <t>チャクダツ</t>
    </rPh>
    <phoneticPr fontId="5"/>
  </si>
  <si>
    <t>則１５１の４，１５１の１５</t>
    <rPh sb="0" eb="1">
      <t>ソク</t>
    </rPh>
    <phoneticPr fontId="5"/>
  </si>
  <si>
    <t>則１５１の６、１５１の７</t>
    <phoneticPr fontId="5"/>
  </si>
  <si>
    <t>ショベルローダー・
フォークローダー運転業務</t>
    <rPh sb="18" eb="20">
      <t>ウンテン</t>
    </rPh>
    <rPh sb="20" eb="22">
      <t>ギョウム</t>
    </rPh>
    <phoneticPr fontId="5"/>
  </si>
  <si>
    <t>不整地運搬車運転業務</t>
    <rPh sb="0" eb="1">
      <t>フ</t>
    </rPh>
    <rPh sb="1" eb="3">
      <t>セイチ</t>
    </rPh>
    <rPh sb="3" eb="5">
      <t>ウンパン</t>
    </rPh>
    <rPh sb="5" eb="6">
      <t>シャ</t>
    </rPh>
    <rPh sb="6" eb="8">
      <t>ウンテン</t>
    </rPh>
    <rPh sb="8" eb="10">
      <t>ギョウム</t>
    </rPh>
    <phoneticPr fontId="5"/>
  </si>
  <si>
    <t>（１００kg以上の荷の積卸し）則１５１の４８</t>
    <rPh sb="6" eb="8">
      <t>イジョウ</t>
    </rPh>
    <rPh sb="9" eb="10">
      <t>ニ</t>
    </rPh>
    <rPh sb="11" eb="12">
      <t>ツミ</t>
    </rPh>
    <rPh sb="12" eb="13">
      <t>オロ</t>
    </rPh>
    <rPh sb="15" eb="16">
      <t>ソク</t>
    </rPh>
    <phoneticPr fontId="5"/>
  </si>
  <si>
    <t>建設用リフト運転業務</t>
    <rPh sb="0" eb="3">
      <t>ケンセツヨウ</t>
    </rPh>
    <rPh sb="6" eb="8">
      <t>ウンテン</t>
    </rPh>
    <rPh sb="8" eb="10">
      <t>ギョウム</t>
    </rPh>
    <phoneticPr fontId="5"/>
  </si>
  <si>
    <t>則36、ク１８３</t>
    <rPh sb="0" eb="1">
      <t>ソク</t>
    </rPh>
    <phoneticPr fontId="5"/>
  </si>
  <si>
    <t>（組立、解体）ク１９１</t>
    <rPh sb="1" eb="3">
      <t>クミタテ</t>
    </rPh>
    <rPh sb="4" eb="6">
      <t>カイタイ</t>
    </rPh>
    <phoneticPr fontId="5"/>
  </si>
  <si>
    <t>玉掛業務</t>
    <rPh sb="0" eb="2">
      <t>タマカケ</t>
    </rPh>
    <rPh sb="2" eb="4">
      <t>ギョウム</t>
    </rPh>
    <phoneticPr fontId="5"/>
  </si>
  <si>
    <t>作業者</t>
    <rPh sb="0" eb="2">
      <t>サギョウイン</t>
    </rPh>
    <rPh sb="2" eb="3">
      <t>シャ</t>
    </rPh>
    <phoneticPr fontId="5"/>
  </si>
  <si>
    <t>作業者</t>
    <phoneticPr fontId="5"/>
  </si>
  <si>
    <t>（吊り上げ荷重１ｔ以上）</t>
    <rPh sb="1" eb="2">
      <t>ツ</t>
    </rPh>
    <rPh sb="3" eb="4">
      <t>ア</t>
    </rPh>
    <rPh sb="5" eb="7">
      <t>カジュウ</t>
    </rPh>
    <rPh sb="9" eb="11">
      <t>イジョウ</t>
    </rPh>
    <phoneticPr fontId="5"/>
  </si>
  <si>
    <t>（吊り上げ荷重１ｔ未満）</t>
    <rPh sb="9" eb="11">
      <t>ミマン</t>
    </rPh>
    <phoneticPr fontId="5"/>
  </si>
  <si>
    <t>ク２５，７１，１１１</t>
    <phoneticPr fontId="5"/>
  </si>
  <si>
    <t>令２０、則４１、ク２２１</t>
    <phoneticPr fontId="5"/>
  </si>
  <si>
    <t>則36、ク２２２</t>
    <rPh sb="0" eb="1">
      <t>ソク</t>
    </rPh>
    <phoneticPr fontId="5"/>
  </si>
  <si>
    <t>巻上げ機運転業務</t>
    <rPh sb="0" eb="2">
      <t>マキア</t>
    </rPh>
    <rPh sb="3" eb="4">
      <t>キ</t>
    </rPh>
    <rPh sb="4" eb="6">
      <t>ウンテン</t>
    </rPh>
    <rPh sb="6" eb="8">
      <t>ギョウム</t>
    </rPh>
    <phoneticPr fontId="5"/>
  </si>
  <si>
    <t>則３６</t>
    <rPh sb="0" eb="1">
      <t>ソク</t>
    </rPh>
    <phoneticPr fontId="5"/>
  </si>
  <si>
    <t>ボーリングマシン運転業務</t>
    <rPh sb="8" eb="10">
      <t>ウンテン</t>
    </rPh>
    <rPh sb="10" eb="12">
      <t>ギョウム</t>
    </rPh>
    <phoneticPr fontId="5"/>
  </si>
  <si>
    <t>（組立、解体、変更、移動）則１９０</t>
    <rPh sb="1" eb="3">
      <t>クミタテ</t>
    </rPh>
    <rPh sb="4" eb="6">
      <t>カイタイ</t>
    </rPh>
    <rPh sb="7" eb="9">
      <t>ヘンコウ</t>
    </rPh>
    <rPh sb="10" eb="12">
      <t>イドウ</t>
    </rPh>
    <rPh sb="13" eb="14">
      <t>ソク</t>
    </rPh>
    <phoneticPr fontId="5"/>
  </si>
  <si>
    <t>則１８９</t>
    <rPh sb="0" eb="1">
      <t>ソク</t>
    </rPh>
    <phoneticPr fontId="5"/>
  </si>
  <si>
    <t>ゴンドラ操作業務</t>
    <rPh sb="4" eb="6">
      <t>ソウサ</t>
    </rPh>
    <rPh sb="6" eb="8">
      <t>ギョウム</t>
    </rPh>
    <phoneticPr fontId="5"/>
  </si>
  <si>
    <t>操作者</t>
    <rPh sb="0" eb="2">
      <t>ソウサ</t>
    </rPh>
    <rPh sb="2" eb="3">
      <t>シャ</t>
    </rPh>
    <phoneticPr fontId="5"/>
  </si>
  <si>
    <t>則３６、ゴ１２</t>
    <rPh sb="0" eb="1">
      <t>ソク</t>
    </rPh>
    <phoneticPr fontId="5"/>
  </si>
  <si>
    <t>ゴ１６</t>
    <phoneticPr fontId="5"/>
  </si>
  <si>
    <t>軌道装置運転業務</t>
    <rPh sb="0" eb="2">
      <t>キドウ</t>
    </rPh>
    <rPh sb="2" eb="4">
      <t>ソウチ</t>
    </rPh>
    <rPh sb="4" eb="6">
      <t>ウンテン</t>
    </rPh>
    <rPh sb="6" eb="8">
      <t>ギョウム</t>
    </rPh>
    <phoneticPr fontId="5"/>
  </si>
  <si>
    <t>誘導者</t>
    <rPh sb="0" eb="2">
      <t>ユウドウ</t>
    </rPh>
    <rPh sb="2" eb="3">
      <t>シャ</t>
    </rPh>
    <phoneticPr fontId="5"/>
  </si>
  <si>
    <t>（後押運転）則２２４</t>
    <rPh sb="1" eb="3">
      <t>アトオシ</t>
    </rPh>
    <rPh sb="3" eb="5">
      <t>ウンテン</t>
    </rPh>
    <rPh sb="6" eb="7">
      <t>ソク</t>
    </rPh>
    <phoneticPr fontId="5"/>
  </si>
  <si>
    <t>（接触、踏切、軌道接近）</t>
    <rPh sb="1" eb="3">
      <t>セッショク</t>
    </rPh>
    <rPh sb="4" eb="6">
      <t>フミキリ</t>
    </rPh>
    <rPh sb="7" eb="9">
      <t>キドウ</t>
    </rPh>
    <rPh sb="9" eb="11">
      <t>セッキン</t>
    </rPh>
    <phoneticPr fontId="5"/>
  </si>
  <si>
    <t>則２０５，５５０，５５４</t>
    <rPh sb="0" eb="1">
      <t>ソク</t>
    </rPh>
    <phoneticPr fontId="5"/>
  </si>
  <si>
    <t>火薬・発破業務</t>
    <rPh sb="0" eb="2">
      <t>カヤク</t>
    </rPh>
    <rPh sb="3" eb="5">
      <t>ハッパ</t>
    </rPh>
    <rPh sb="5" eb="7">
      <t>ギョウム</t>
    </rPh>
    <phoneticPr fontId="5"/>
  </si>
  <si>
    <t>発破技士</t>
    <rPh sb="0" eb="2">
      <t>ハッパ</t>
    </rPh>
    <rPh sb="2" eb="4">
      <t>ギシ</t>
    </rPh>
    <phoneticPr fontId="5"/>
  </si>
  <si>
    <t>令２０、則４１</t>
    <rPh sb="0" eb="1">
      <t>レイ</t>
    </rPh>
    <rPh sb="4" eb="5">
      <t>ソク</t>
    </rPh>
    <phoneticPr fontId="5"/>
  </si>
  <si>
    <t>（導火線、電気発破）則３１９，３２０</t>
    <rPh sb="1" eb="4">
      <t>ドウカセン</t>
    </rPh>
    <rPh sb="5" eb="7">
      <t>デンキ</t>
    </rPh>
    <rPh sb="7" eb="9">
      <t>ハッパ</t>
    </rPh>
    <rPh sb="10" eb="11">
      <t>ソク</t>
    </rPh>
    <phoneticPr fontId="5"/>
  </si>
  <si>
    <t>（受渡し、出納）火則１６，５３</t>
    <rPh sb="1" eb="3">
      <t>ウケワタ</t>
    </rPh>
    <rPh sb="5" eb="7">
      <t>スイトウ</t>
    </rPh>
    <rPh sb="8" eb="9">
      <t>ヒ</t>
    </rPh>
    <rPh sb="9" eb="10">
      <t>ソク</t>
    </rPh>
    <phoneticPr fontId="5"/>
  </si>
  <si>
    <t>取扱保安責任者</t>
    <rPh sb="0" eb="2">
      <t>トリアツカイ</t>
    </rPh>
    <rPh sb="2" eb="4">
      <t>ホアン</t>
    </rPh>
    <rPh sb="4" eb="7">
      <t>セキニンシャ</t>
    </rPh>
    <phoneticPr fontId="5"/>
  </si>
  <si>
    <t>点検員</t>
    <rPh sb="0" eb="2">
      <t>テンケン</t>
    </rPh>
    <rPh sb="2" eb="3">
      <t>イン</t>
    </rPh>
    <phoneticPr fontId="5"/>
  </si>
  <si>
    <t>見張人</t>
    <rPh sb="0" eb="2">
      <t>ミハリ</t>
    </rPh>
    <rPh sb="2" eb="3">
      <t>ニン</t>
    </rPh>
    <phoneticPr fontId="5"/>
  </si>
  <si>
    <t>火２０、火則６９</t>
    <rPh sb="0" eb="1">
      <t>ヒ</t>
    </rPh>
    <rPh sb="4" eb="5">
      <t>ヒ</t>
    </rPh>
    <rPh sb="5" eb="6">
      <t>ソク</t>
    </rPh>
    <phoneticPr fontId="5"/>
  </si>
  <si>
    <t>（発破後）則３５８</t>
    <rPh sb="1" eb="3">
      <t>ハッパ</t>
    </rPh>
    <rPh sb="3" eb="4">
      <t>アト</t>
    </rPh>
    <rPh sb="5" eb="6">
      <t>ソク</t>
    </rPh>
    <phoneticPr fontId="5"/>
  </si>
  <si>
    <t>（発破時）火則５３</t>
    <rPh sb="1" eb="3">
      <t>ハッパ</t>
    </rPh>
    <rPh sb="3" eb="4">
      <t>ジ</t>
    </rPh>
    <rPh sb="5" eb="6">
      <t>ヒ</t>
    </rPh>
    <rPh sb="6" eb="7">
      <t>ソク</t>
    </rPh>
    <phoneticPr fontId="5"/>
  </si>
  <si>
    <t>潜水業務</t>
    <rPh sb="0" eb="2">
      <t>センスイ</t>
    </rPh>
    <rPh sb="2" eb="4">
      <t>ギョウム</t>
    </rPh>
    <phoneticPr fontId="5"/>
  </si>
  <si>
    <t>潜水士</t>
    <rPh sb="0" eb="2">
      <t>センスイ</t>
    </rPh>
    <rPh sb="2" eb="3">
      <t>シ</t>
    </rPh>
    <phoneticPr fontId="5"/>
  </si>
  <si>
    <t>連絡員</t>
    <rPh sb="0" eb="3">
      <t>レンラクイン</t>
    </rPh>
    <phoneticPr fontId="5"/>
  </si>
  <si>
    <t>令２０、則４１、高１２</t>
    <rPh sb="0" eb="1">
      <t>レイ</t>
    </rPh>
    <rPh sb="4" eb="5">
      <t>ソク</t>
    </rPh>
    <rPh sb="8" eb="9">
      <t>コウ</t>
    </rPh>
    <phoneticPr fontId="5"/>
  </si>
  <si>
    <t>則３６、高１１</t>
    <rPh sb="0" eb="1">
      <t>ソク</t>
    </rPh>
    <rPh sb="4" eb="5">
      <t>コウ</t>
    </rPh>
    <phoneticPr fontId="5"/>
  </si>
  <si>
    <t>高３６</t>
    <rPh sb="0" eb="1">
      <t>コウ</t>
    </rPh>
    <phoneticPr fontId="5"/>
  </si>
  <si>
    <t>[事業所名]</t>
  </si>
  <si>
    <t>建設業の
許　　可</t>
  </si>
  <si>
    <t>許　可　業　種</t>
  </si>
  <si>
    <t>許　　可　　番　　号</t>
  </si>
  <si>
    <t>許 可(更新) 年 月 日</t>
  </si>
  <si>
    <t>工事業</t>
  </si>
  <si>
    <t>　</t>
  </si>
  <si>
    <t>号</t>
  </si>
  <si>
    <t>第</t>
  </si>
  <si>
    <t>工　　期</t>
  </si>
  <si>
    <t>契　約　日</t>
  </si>
  <si>
    <t>契　　約
営 業 所</t>
  </si>
  <si>
    <t>区　分</t>
  </si>
  <si>
    <t>名　　　　　　　　称</t>
  </si>
  <si>
    <t>元請契約</t>
  </si>
  <si>
    <t>下請契約</t>
  </si>
  <si>
    <t>発注者の
監督員名</t>
  </si>
  <si>
    <t>監督員名</t>
  </si>
  <si>
    <t>現　　場
代理人名</t>
  </si>
  <si>
    <t>監　　理
技術者名</t>
  </si>
  <si>
    <t>資格内容</t>
  </si>
  <si>
    <t>担　　当
工事内容</t>
  </si>
  <si>
    <t>（記入要領）　</t>
  </si>
  <si>
    <t xml:space="preserve">　 </t>
  </si>
  <si>
    <t>平成</t>
    <rPh sb="0" eb="2">
      <t>ヘイセイ</t>
    </rPh>
    <phoneticPr fontId="4"/>
  </si>
  <si>
    <t>年</t>
    <rPh sb="0" eb="1">
      <t>ネン</t>
    </rPh>
    <phoneticPr fontId="35"/>
  </si>
  <si>
    <t>月</t>
    <phoneticPr fontId="35"/>
  </si>
  <si>
    <t>日</t>
    <phoneticPr fontId="35"/>
  </si>
  <si>
    <t>施 工 体 制 台 帳</t>
    <phoneticPr fontId="4"/>
  </si>
  <si>
    <t>[会 社 名]</t>
    <phoneticPr fontId="4"/>
  </si>
  <si>
    <t>〒</t>
    <phoneticPr fontId="35"/>
  </si>
  <si>
    <t>第</t>
    <phoneticPr fontId="35"/>
  </si>
  <si>
    <t>月</t>
    <rPh sb="0" eb="1">
      <t>ガツ</t>
    </rPh>
    <phoneticPr fontId="35"/>
  </si>
  <si>
    <t>日</t>
    <rPh sb="0" eb="1">
      <t>ニチ</t>
    </rPh>
    <phoneticPr fontId="35"/>
  </si>
  <si>
    <t>自</t>
    <rPh sb="0" eb="1">
      <t>ジ</t>
    </rPh>
    <phoneticPr fontId="35"/>
  </si>
  <si>
    <t>至</t>
    <rPh sb="0" eb="1">
      <t>イタル</t>
    </rPh>
    <phoneticPr fontId="35"/>
  </si>
  <si>
    <t>工事名称
及　　び
工事内容</t>
    <phoneticPr fontId="4"/>
  </si>
  <si>
    <t>発注者名
及　　び
住　　所</t>
    <phoneticPr fontId="4"/>
  </si>
  <si>
    <t>住　　　　　　　　　　　所</t>
    <phoneticPr fontId="35"/>
  </si>
  <si>
    <t>権   限   及   び
意見申出方法</t>
    <rPh sb="14" eb="16">
      <t>イケン</t>
    </rPh>
    <rPh sb="16" eb="17">
      <t>モウ</t>
    </rPh>
    <rPh sb="17" eb="18">
      <t>デ</t>
    </rPh>
    <rPh sb="18" eb="20">
      <t>ホウホウ</t>
    </rPh>
    <phoneticPr fontId="35"/>
  </si>
  <si>
    <t>保険加入の
有無</t>
    <rPh sb="0" eb="2">
      <t>ホケン</t>
    </rPh>
    <rPh sb="2" eb="4">
      <t>カニュウ</t>
    </rPh>
    <rPh sb="6" eb="8">
      <t>ウム</t>
    </rPh>
    <phoneticPr fontId="4"/>
  </si>
  <si>
    <t>健康保険</t>
    <rPh sb="0" eb="2">
      <t>ケンコウ</t>
    </rPh>
    <rPh sb="2" eb="4">
      <t>ホケン</t>
    </rPh>
    <phoneticPr fontId="4"/>
  </si>
  <si>
    <t>厚生年金</t>
    <rPh sb="0" eb="2">
      <t>コウセイ</t>
    </rPh>
    <rPh sb="2" eb="4">
      <t>ネンキン</t>
    </rPh>
    <phoneticPr fontId="4"/>
  </si>
  <si>
    <t>雇用保険</t>
    <rPh sb="0" eb="2">
      <t>コヨウ</t>
    </rPh>
    <rPh sb="2" eb="4">
      <t>ホケン</t>
    </rPh>
    <phoneticPr fontId="4"/>
  </si>
  <si>
    <t>加入</t>
    <rPh sb="0" eb="2">
      <t>カニュウ</t>
    </rPh>
    <phoneticPr fontId="4"/>
  </si>
  <si>
    <t>未加入</t>
    <rPh sb="0" eb="1">
      <t>ミ</t>
    </rPh>
    <rPh sb="1" eb="3">
      <t>カニュウ</t>
    </rPh>
    <phoneticPr fontId="4"/>
  </si>
  <si>
    <t>適用除外</t>
    <phoneticPr fontId="4"/>
  </si>
  <si>
    <t>事業所
整理記号等</t>
    <rPh sb="0" eb="3">
      <t>ジギョウショ</t>
    </rPh>
    <rPh sb="4" eb="6">
      <t>セイリ</t>
    </rPh>
    <rPh sb="6" eb="8">
      <t>キゴウ</t>
    </rPh>
    <rPh sb="8" eb="9">
      <t>トウ</t>
    </rPh>
    <phoneticPr fontId="4"/>
  </si>
  <si>
    <t>厚生年金保険</t>
    <rPh sb="0" eb="2">
      <t>コウセイ</t>
    </rPh>
    <rPh sb="2" eb="4">
      <t>ネンキン</t>
    </rPh>
    <rPh sb="4" eb="6">
      <t>ホケン</t>
    </rPh>
    <phoneticPr fontId="4"/>
  </si>
  <si>
    <t>専　　門
技術者名</t>
    <phoneticPr fontId="35"/>
  </si>
  <si>
    <t>健康保険等の
加入状況</t>
    <rPh sb="0" eb="2">
      <t>ケンコウ</t>
    </rPh>
    <rPh sb="2" eb="4">
      <t>ホケン</t>
    </rPh>
    <rPh sb="4" eb="5">
      <t>トウ</t>
    </rPh>
    <rPh sb="7" eb="9">
      <t>カニュウ</t>
    </rPh>
    <rPh sb="9" eb="11">
      <t>ジョウキョウ</t>
    </rPh>
    <phoneticPr fontId="4"/>
  </si>
  <si>
    <t>区　分</t>
    <rPh sb="0" eb="1">
      <t>ク</t>
    </rPh>
    <rPh sb="2" eb="3">
      <t>ブン</t>
    </rPh>
    <phoneticPr fontId="4"/>
  </si>
  <si>
    <t>営業所の名称</t>
    <rPh sb="0" eb="3">
      <t>エイギョウショ</t>
    </rPh>
    <rPh sb="4" eb="6">
      <t>メイショウ</t>
    </rPh>
    <phoneticPr fontId="4"/>
  </si>
  <si>
    <t>元請契約</t>
    <rPh sb="0" eb="2">
      <t>モトウケ</t>
    </rPh>
    <rPh sb="2" eb="4">
      <t>ケイヤク</t>
    </rPh>
    <phoneticPr fontId="4"/>
  </si>
  <si>
    <t>下請契約</t>
    <rPh sb="0" eb="2">
      <t>シタウケ</t>
    </rPh>
    <rPh sb="2" eb="4">
      <t>ケイヤク</t>
    </rPh>
    <phoneticPr fontId="4"/>
  </si>
  <si>
    <t>　　</t>
    <phoneticPr fontId="4"/>
  </si>
  <si>
    <t>上記の記載事項が発注者との請負契約書や下請負契約書に記載がある場合は、その写しを添付することにより記載を省略することができる。</t>
    <phoneticPr fontId="4"/>
  </si>
  <si>
    <t>監理技術者の配置状況について「専任・非専任｣のいずれかに○印を付けること。</t>
    <phoneticPr fontId="4"/>
  </si>
  <si>
    <t>専門技術者には、土木・建築一式工事を施工する場合等でその工事に含まれる専門工事を施工するために必要な主任技術者を記載する。</t>
    <phoneticPr fontId="4"/>
  </si>
  <si>
    <t>　 （監理技術者が専門技術者としての資格を有する場合は専門技術者を兼ねることができる。）</t>
    <phoneticPr fontId="35"/>
  </si>
  <si>
    <t>監理技術者および専門技術者について次のものを添付すること。</t>
    <phoneticPr fontId="4"/>
  </si>
  <si>
    <t xml:space="preserve"> 　 ①資格を証するものの写し　②自社従業員である証明書類の写し（従業員証、健康保険証など）</t>
    <phoneticPr fontId="35"/>
  </si>
  <si>
    <t>参照：H24.7.4付　国土交通省「社会保険の加入に関する下請指導ガイドライン」</t>
    <rPh sb="0" eb="2">
      <t>サンショウ</t>
    </rPh>
    <rPh sb="10" eb="11">
      <t>ヅ</t>
    </rPh>
    <rPh sb="12" eb="14">
      <t>コクド</t>
    </rPh>
    <rPh sb="14" eb="17">
      <t>コウツウショウ</t>
    </rPh>
    <rPh sb="18" eb="20">
      <t>シャカイ</t>
    </rPh>
    <rPh sb="20" eb="22">
      <t>ホケン</t>
    </rPh>
    <rPh sb="23" eb="25">
      <t>カニュウ</t>
    </rPh>
    <rPh sb="26" eb="27">
      <t>カン</t>
    </rPh>
    <rPh sb="29" eb="31">
      <t>シタウ</t>
    </rPh>
    <rPh sb="31" eb="33">
      <t>シドウ</t>
    </rPh>
    <phoneticPr fontId="4"/>
  </si>
  <si>
    <t>年</t>
    <rPh sb="0" eb="1">
      <t>ネン</t>
    </rPh>
    <phoneticPr fontId="4"/>
  </si>
  <si>
    <t>月</t>
    <rPh sb="0" eb="1">
      <t>ガツ</t>
    </rPh>
    <phoneticPr fontId="4"/>
  </si>
  <si>
    <t>日</t>
    <rPh sb="0" eb="1">
      <t>ニチ</t>
    </rPh>
    <phoneticPr fontId="4"/>
  </si>
  <si>
    <t>《再下請負関係》</t>
    <rPh sb="1" eb="2">
      <t>サイ</t>
    </rPh>
    <rPh sb="2" eb="3">
      <t>シタ</t>
    </rPh>
    <rPh sb="3" eb="5">
      <t>ウケオイ</t>
    </rPh>
    <rPh sb="5" eb="7">
      <t>カンケイ</t>
    </rPh>
    <phoneticPr fontId="4"/>
  </si>
  <si>
    <t>再下請負業者及び再下請負契約関係について次の通り報告いたします。</t>
    <rPh sb="0" eb="1">
      <t>サイ</t>
    </rPh>
    <rPh sb="1" eb="2">
      <t>シタ</t>
    </rPh>
    <rPh sb="2" eb="4">
      <t>ウケオイ</t>
    </rPh>
    <rPh sb="4" eb="6">
      <t>ギョウシャ</t>
    </rPh>
    <rPh sb="6" eb="7">
      <t>オヨ</t>
    </rPh>
    <rPh sb="8" eb="9">
      <t>サイ</t>
    </rPh>
    <rPh sb="9" eb="10">
      <t>シタ</t>
    </rPh>
    <rPh sb="10" eb="12">
      <t>ウケオイ</t>
    </rPh>
    <rPh sb="12" eb="14">
      <t>ケイヤク</t>
    </rPh>
    <rPh sb="14" eb="16">
      <t>カンケイ</t>
    </rPh>
    <rPh sb="20" eb="21">
      <t>ツギ</t>
    </rPh>
    <rPh sb="22" eb="23">
      <t>トオ</t>
    </rPh>
    <rPh sb="24" eb="26">
      <t>ホウコク</t>
    </rPh>
    <phoneticPr fontId="4"/>
  </si>
  <si>
    <t>会 社 名</t>
    <rPh sb="0" eb="1">
      <t>カイ</t>
    </rPh>
    <rPh sb="2" eb="3">
      <t>シャ</t>
    </rPh>
    <rPh sb="4" eb="5">
      <t>メイ</t>
    </rPh>
    <phoneticPr fontId="4"/>
  </si>
  <si>
    <t>代表者名</t>
    <rPh sb="0" eb="2">
      <t>ダイヒョウ</t>
    </rPh>
    <rPh sb="2" eb="3">
      <t>シャ</t>
    </rPh>
    <rPh sb="3" eb="4">
      <t>メイ</t>
    </rPh>
    <phoneticPr fontId="4"/>
  </si>
  <si>
    <t>【報告下請負業者】</t>
    <rPh sb="1" eb="3">
      <t>ホウコク</t>
    </rPh>
    <rPh sb="3" eb="4">
      <t>シタ</t>
    </rPh>
    <rPh sb="4" eb="6">
      <t>ウケオイ</t>
    </rPh>
    <rPh sb="6" eb="8">
      <t>ギョウシャ</t>
    </rPh>
    <phoneticPr fontId="4"/>
  </si>
  <si>
    <t>〒</t>
    <phoneticPr fontId="4"/>
  </si>
  <si>
    <t>住　　所
電話番号</t>
    <rPh sb="0" eb="1">
      <t>ジュウ</t>
    </rPh>
    <rPh sb="3" eb="4">
      <t>トコロ</t>
    </rPh>
    <phoneticPr fontId="4"/>
  </si>
  <si>
    <t>〒</t>
    <phoneticPr fontId="4"/>
  </si>
  <si>
    <t>現場代理人名</t>
    <rPh sb="0" eb="2">
      <t>ゲンバ</t>
    </rPh>
    <rPh sb="2" eb="5">
      <t>ダイリニン</t>
    </rPh>
    <rPh sb="5" eb="6">
      <t>メイ</t>
    </rPh>
    <phoneticPr fontId="4"/>
  </si>
  <si>
    <t>殿</t>
    <rPh sb="0" eb="1">
      <t>ドノ</t>
    </rPh>
    <phoneticPr fontId="4"/>
  </si>
  <si>
    <t>住所</t>
    <rPh sb="0" eb="2">
      <t>ジュウショ</t>
    </rPh>
    <phoneticPr fontId="4"/>
  </si>
  <si>
    <t>（所長名）</t>
    <rPh sb="1" eb="3">
      <t>ショチョウ</t>
    </rPh>
    <rPh sb="3" eb="4">
      <t>メイ</t>
    </rPh>
    <phoneticPr fontId="4"/>
  </si>
  <si>
    <t>ＴＥＬ</t>
    <phoneticPr fontId="4"/>
  </si>
  <si>
    <t>-</t>
    <phoneticPr fontId="4"/>
  </si>
  <si>
    <t>（ＴＥＬ</t>
    <phoneticPr fontId="4"/>
  </si>
  <si>
    <t>）</t>
    <phoneticPr fontId="4"/>
  </si>
  <si>
    <t>ＦＡＸ</t>
    <phoneticPr fontId="4"/>
  </si>
  <si>
    <t>工事名称
及　　び
工事内容</t>
    <rPh sb="0" eb="2">
      <t>コウジ</t>
    </rPh>
    <rPh sb="2" eb="4">
      <t>メイショウ</t>
    </rPh>
    <rPh sb="5" eb="6">
      <t>オヨ</t>
    </rPh>
    <phoneticPr fontId="4"/>
  </si>
  <si>
    <t>会　社　名</t>
    <rPh sb="0" eb="1">
      <t>カイ</t>
    </rPh>
    <rPh sb="2" eb="3">
      <t>シャ</t>
    </rPh>
    <rPh sb="4" eb="5">
      <t>メイ</t>
    </rPh>
    <phoneticPr fontId="4"/>
  </si>
  <si>
    <t>印</t>
    <rPh sb="0" eb="1">
      <t>イン</t>
    </rPh>
    <phoneticPr fontId="4"/>
  </si>
  <si>
    <t>工　　期</t>
    <phoneticPr fontId="4"/>
  </si>
  <si>
    <t>自</t>
    <rPh sb="0" eb="1">
      <t>ジ</t>
    </rPh>
    <phoneticPr fontId="4"/>
  </si>
  <si>
    <t>月</t>
    <rPh sb="0" eb="1">
      <t>ツキ</t>
    </rPh>
    <phoneticPr fontId="4"/>
  </si>
  <si>
    <t>契 約 日</t>
    <phoneticPr fontId="4"/>
  </si>
  <si>
    <t>《自社に関する事項》</t>
    <rPh sb="1" eb="3">
      <t>ジシャ</t>
    </rPh>
    <rPh sb="4" eb="5">
      <t>カン</t>
    </rPh>
    <rPh sb="7" eb="9">
      <t>ジコウ</t>
    </rPh>
    <phoneticPr fontId="4"/>
  </si>
  <si>
    <t>至</t>
    <rPh sb="0" eb="1">
      <t>イタ</t>
    </rPh>
    <phoneticPr fontId="4"/>
  </si>
  <si>
    <t>工事名称
及　　び
工事内容</t>
    <rPh sb="0" eb="2">
      <t>コウジ</t>
    </rPh>
    <rPh sb="2" eb="4">
      <t>メイショウ</t>
    </rPh>
    <phoneticPr fontId="4"/>
  </si>
  <si>
    <t>建設業の
許　　可</t>
    <phoneticPr fontId="4"/>
  </si>
  <si>
    <t>施工に必要な許可業種</t>
    <rPh sb="0" eb="2">
      <t>セコウ</t>
    </rPh>
    <rPh sb="3" eb="5">
      <t>ヒツヨウ</t>
    </rPh>
    <rPh sb="6" eb="8">
      <t>キョカ</t>
    </rPh>
    <rPh sb="8" eb="10">
      <t>ギョウシュ</t>
    </rPh>
    <phoneticPr fontId="4"/>
  </si>
  <si>
    <t>許　可　番　号</t>
    <rPh sb="0" eb="1">
      <t>モト</t>
    </rPh>
    <rPh sb="2" eb="3">
      <t>カ</t>
    </rPh>
    <rPh sb="4" eb="5">
      <t>バン</t>
    </rPh>
    <rPh sb="6" eb="7">
      <t>ゴウ</t>
    </rPh>
    <phoneticPr fontId="4"/>
  </si>
  <si>
    <t>許可（更新）年月日</t>
    <rPh sb="0" eb="2">
      <t>キョカ</t>
    </rPh>
    <rPh sb="3" eb="5">
      <t>コウシン</t>
    </rPh>
    <rPh sb="6" eb="9">
      <t>ネンガッピ</t>
    </rPh>
    <phoneticPr fontId="4"/>
  </si>
  <si>
    <t>工事業</t>
    <rPh sb="0" eb="2">
      <t>コウジ</t>
    </rPh>
    <rPh sb="2" eb="3">
      <t>ギョウ</t>
    </rPh>
    <phoneticPr fontId="4"/>
  </si>
  <si>
    <t>第</t>
    <rPh sb="0" eb="1">
      <t>ダイ</t>
    </rPh>
    <phoneticPr fontId="4"/>
  </si>
  <si>
    <t>号</t>
    <rPh sb="0" eb="1">
      <t>ゴウ</t>
    </rPh>
    <phoneticPr fontId="4"/>
  </si>
  <si>
    <t>日</t>
    <rPh sb="0" eb="1">
      <t>ヒ</t>
    </rPh>
    <phoneticPr fontId="4"/>
  </si>
  <si>
    <t>工　　期</t>
    <rPh sb="0" eb="1">
      <t>コウ</t>
    </rPh>
    <rPh sb="3" eb="4">
      <t>キ</t>
    </rPh>
    <phoneticPr fontId="4"/>
  </si>
  <si>
    <t>注文者と
の契約日</t>
    <rPh sb="0" eb="2">
      <t>チュウモン</t>
    </rPh>
    <rPh sb="2" eb="3">
      <t>シャ</t>
    </rPh>
    <phoneticPr fontId="4"/>
  </si>
  <si>
    <t>安全衛生責任者名</t>
    <rPh sb="0" eb="2">
      <t>アンゼン</t>
    </rPh>
    <rPh sb="2" eb="4">
      <t>エイセイ</t>
    </rPh>
    <rPh sb="4" eb="6">
      <t>セキニン</t>
    </rPh>
    <rPh sb="6" eb="7">
      <t>シャ</t>
    </rPh>
    <rPh sb="7" eb="8">
      <t>メイ</t>
    </rPh>
    <phoneticPr fontId="4"/>
  </si>
  <si>
    <t>建設業の
許　　可</t>
    <phoneticPr fontId="4"/>
  </si>
  <si>
    <t>　権限及び
　意見申出方法</t>
    <rPh sb="1" eb="3">
      <t>ケンゲン</t>
    </rPh>
    <rPh sb="3" eb="4">
      <t>オヨ</t>
    </rPh>
    <rPh sb="7" eb="9">
      <t>イケン</t>
    </rPh>
    <rPh sb="9" eb="11">
      <t>モウシデ</t>
    </rPh>
    <rPh sb="11" eb="13">
      <t>ホウホウ</t>
    </rPh>
    <phoneticPr fontId="4"/>
  </si>
  <si>
    <t>安全衛生推進者名</t>
    <phoneticPr fontId="4"/>
  </si>
  <si>
    <t>※主任技術者名</t>
    <rPh sb="1" eb="3">
      <t>シュニン</t>
    </rPh>
    <rPh sb="3" eb="5">
      <t>ギジュツ</t>
    </rPh>
    <rPh sb="5" eb="6">
      <t>シャ</t>
    </rPh>
    <rPh sb="6" eb="7">
      <t>メイ</t>
    </rPh>
    <phoneticPr fontId="4"/>
  </si>
  <si>
    <t>雇用管理責任者名</t>
    <phoneticPr fontId="4"/>
  </si>
  <si>
    <t>監　督　員　名</t>
    <rPh sb="0" eb="1">
      <t>ミ</t>
    </rPh>
    <rPh sb="2" eb="3">
      <t>トク</t>
    </rPh>
    <rPh sb="4" eb="5">
      <t>イン</t>
    </rPh>
    <rPh sb="6" eb="7">
      <t>メイ</t>
    </rPh>
    <phoneticPr fontId="4"/>
  </si>
  <si>
    <t>資　格　内　容</t>
    <rPh sb="0" eb="1">
      <t>シ</t>
    </rPh>
    <rPh sb="2" eb="3">
      <t>カク</t>
    </rPh>
    <rPh sb="4" eb="5">
      <t>ウチ</t>
    </rPh>
    <rPh sb="6" eb="7">
      <t>カタチ</t>
    </rPh>
    <phoneticPr fontId="4"/>
  </si>
  <si>
    <t>※専門技術者名</t>
    <rPh sb="1" eb="3">
      <t>センモン</t>
    </rPh>
    <rPh sb="3" eb="5">
      <t>ギジュツ</t>
    </rPh>
    <rPh sb="5" eb="6">
      <t>シャ</t>
    </rPh>
    <rPh sb="6" eb="7">
      <t>メイ</t>
    </rPh>
    <phoneticPr fontId="4"/>
  </si>
  <si>
    <t>安全衛生推進者名</t>
    <rPh sb="0" eb="2">
      <t>アンゼン</t>
    </rPh>
    <rPh sb="2" eb="4">
      <t>エイセイ</t>
    </rPh>
    <rPh sb="4" eb="6">
      <t>スイシン</t>
    </rPh>
    <rPh sb="6" eb="7">
      <t>シャ</t>
    </rPh>
    <rPh sb="7" eb="8">
      <t>メイ</t>
    </rPh>
    <phoneticPr fontId="4"/>
  </si>
  <si>
    <t>　※登録基幹技能者
　　名・種類</t>
    <phoneticPr fontId="4"/>
  </si>
  <si>
    <t>雇用管理責任者名</t>
    <rPh sb="0" eb="2">
      <t>コヨウ</t>
    </rPh>
    <rPh sb="2" eb="4">
      <t>カンリ</t>
    </rPh>
    <rPh sb="4" eb="6">
      <t>セキニン</t>
    </rPh>
    <rPh sb="6" eb="7">
      <t>シャ</t>
    </rPh>
    <rPh sb="7" eb="8">
      <t>メイ</t>
    </rPh>
    <phoneticPr fontId="4"/>
  </si>
  <si>
    <t>担当工事内容</t>
    <rPh sb="0" eb="2">
      <t>タントウ</t>
    </rPh>
    <rPh sb="2" eb="4">
      <t>コウジ</t>
    </rPh>
    <rPh sb="4" eb="6">
      <t>ナイヨウ</t>
    </rPh>
    <phoneticPr fontId="4"/>
  </si>
  <si>
    <t>健康保険等の加入状況</t>
    <rPh sb="0" eb="2">
      <t>ケンコウ</t>
    </rPh>
    <rPh sb="2" eb="4">
      <t>ホケン</t>
    </rPh>
    <rPh sb="4" eb="5">
      <t>トウ</t>
    </rPh>
    <rPh sb="6" eb="8">
      <t>カニュウ</t>
    </rPh>
    <rPh sb="8" eb="10">
      <t>ジョウキョウ</t>
    </rPh>
    <phoneticPr fontId="4"/>
  </si>
  <si>
    <t>　資格内容</t>
    <rPh sb="1" eb="3">
      <t>シカク</t>
    </rPh>
    <rPh sb="3" eb="5">
      <t>ナイヨウ</t>
    </rPh>
    <phoneticPr fontId="4"/>
  </si>
  <si>
    <t>　 約に係る営業所の名称を、健康保険欄には、事業所整理記号及び事業所番号（健康保険組合にあっては組合名）を、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
　 なお、この様式左側について、直近上位の注文者との請負契約に係る営業所以外の営業所で再下請業者との請負契約を行う場合には欄をそれぞれ追加する。</t>
    <phoneticPr fontId="4"/>
  </si>
  <si>
    <t>　資　格　内　容</t>
    <rPh sb="1" eb="2">
      <t>シ</t>
    </rPh>
    <rPh sb="3" eb="4">
      <t>カク</t>
    </rPh>
    <rPh sb="5" eb="6">
      <t>ウチ</t>
    </rPh>
    <rPh sb="7" eb="8">
      <t>カタチ</t>
    </rPh>
    <phoneticPr fontId="4"/>
  </si>
  <si>
    <t>　担当工事内容</t>
    <rPh sb="1" eb="3">
      <t>タントウ</t>
    </rPh>
    <rPh sb="3" eb="5">
      <t>コウジ</t>
    </rPh>
    <rPh sb="5" eb="7">
      <t>ナイヨウ</t>
    </rPh>
    <phoneticPr fontId="4"/>
  </si>
  <si>
    <t>※登録基幹技能者
　名・種類</t>
    <rPh sb="1" eb="3">
      <t>トウロク</t>
    </rPh>
    <rPh sb="3" eb="5">
      <t>キカン</t>
    </rPh>
    <rPh sb="5" eb="8">
      <t>ギノウシャ</t>
    </rPh>
    <rPh sb="10" eb="11">
      <t>メイ</t>
    </rPh>
    <rPh sb="12" eb="14">
      <t>シュルイ</t>
    </rPh>
    <phoneticPr fontId="4"/>
  </si>
  <si>
    <t>※［主任技術者、専門技術者、登録基幹技能者の記入要領］</t>
    <phoneticPr fontId="4"/>
  </si>
  <si>
    <t xml:space="preserve"> 1　主任技術者の配属状況について［専任・非専任］のいずれかに○印を付すこと。</t>
    <rPh sb="3" eb="5">
      <t>シュニン</t>
    </rPh>
    <rPh sb="5" eb="8">
      <t>ギジュツシャ</t>
    </rPh>
    <rPh sb="9" eb="11">
      <t>ハイゾク</t>
    </rPh>
    <rPh sb="11" eb="13">
      <t>ジョウキョウ</t>
    </rPh>
    <rPh sb="18" eb="20">
      <t>センニン</t>
    </rPh>
    <rPh sb="21" eb="22">
      <t>ヒ</t>
    </rPh>
    <rPh sb="22" eb="23">
      <t>セン</t>
    </rPh>
    <phoneticPr fontId="4"/>
  </si>
  <si>
    <t xml:space="preserve"> 2　</t>
    <phoneticPr fontId="4"/>
  </si>
  <si>
    <t>専門技術者には、土木・建築一式工事を施工する場合等でその工事に含まれる専門工事を施工するために必
要な主任技術者を記載する。（一式工事の主任技術者が専門工事の主任技術者としての資格を有する場合は
専門者術者を兼ねることができる。）技技複数の専門工事を施工するために複数の専門技術者を要する場合
は適宜欄を設けて全員を記載する。</t>
    <rPh sb="0" eb="2">
      <t>センモン</t>
    </rPh>
    <rPh sb="2" eb="4">
      <t>ギジュツ</t>
    </rPh>
    <rPh sb="4" eb="5">
      <t>シャ</t>
    </rPh>
    <rPh sb="8" eb="10">
      <t>ドボク</t>
    </rPh>
    <rPh sb="11" eb="13">
      <t>ケンチク</t>
    </rPh>
    <rPh sb="13" eb="15">
      <t>イッシキ</t>
    </rPh>
    <rPh sb="15" eb="17">
      <t>コウジ</t>
    </rPh>
    <rPh sb="18" eb="20">
      <t>セコウ</t>
    </rPh>
    <phoneticPr fontId="4"/>
  </si>
  <si>
    <t xml:space="preserve">   </t>
    <phoneticPr fontId="4"/>
  </si>
  <si>
    <t>（記入要領）</t>
    <rPh sb="1" eb="3">
      <t>キニュウ</t>
    </rPh>
    <rPh sb="3" eb="5">
      <t>ヨウリョウ</t>
    </rPh>
    <phoneticPr fontId="4"/>
  </si>
  <si>
    <t>1　報告下請負業者は直近上位の注文者に提出すること。</t>
    <rPh sb="2" eb="4">
      <t>ホウコク</t>
    </rPh>
    <rPh sb="4" eb="5">
      <t>シタ</t>
    </rPh>
    <rPh sb="5" eb="7">
      <t>ウケオイ</t>
    </rPh>
    <rPh sb="7" eb="9">
      <t>ギョウシャ</t>
    </rPh>
    <rPh sb="10" eb="11">
      <t>ジキ</t>
    </rPh>
    <rPh sb="11" eb="12">
      <t>コン</t>
    </rPh>
    <rPh sb="12" eb="14">
      <t>ジョウイ</t>
    </rPh>
    <rPh sb="15" eb="17">
      <t>チュウモン</t>
    </rPh>
    <rPh sb="17" eb="18">
      <t>シャ</t>
    </rPh>
    <rPh sb="19" eb="21">
      <t>テイシュツ</t>
    </rPh>
    <phoneticPr fontId="4"/>
  </si>
  <si>
    <t xml:space="preserve">   </t>
    <phoneticPr fontId="4"/>
  </si>
  <si>
    <t>2　再下請負契約がある場合は、《再下請負関係》欄（当用紙の右部分）を記入するとともに、次の契約</t>
    <rPh sb="2" eb="3">
      <t>サイ</t>
    </rPh>
    <rPh sb="3" eb="4">
      <t>シタ</t>
    </rPh>
    <rPh sb="4" eb="6">
      <t>ウケオイ</t>
    </rPh>
    <rPh sb="6" eb="8">
      <t>ケイヤク</t>
    </rPh>
    <rPh sb="11" eb="13">
      <t>バアイ</t>
    </rPh>
    <rPh sb="16" eb="17">
      <t>サイ</t>
    </rPh>
    <rPh sb="17" eb="18">
      <t>シタ</t>
    </rPh>
    <rPh sb="18" eb="20">
      <t>ウケオイ</t>
    </rPh>
    <rPh sb="20" eb="22">
      <t>カンケイ</t>
    </rPh>
    <rPh sb="23" eb="24">
      <t>ラン</t>
    </rPh>
    <rPh sb="25" eb="26">
      <t>トウ</t>
    </rPh>
    <rPh sb="26" eb="28">
      <t>ヨウシ</t>
    </rPh>
    <rPh sb="29" eb="30">
      <t>ミギ</t>
    </rPh>
    <rPh sb="30" eb="32">
      <t>ブブン</t>
    </rPh>
    <rPh sb="34" eb="36">
      <t>キニュウ</t>
    </rPh>
    <rPh sb="43" eb="44">
      <t>ツギ</t>
    </rPh>
    <rPh sb="45" eb="47">
      <t>ケイヤク</t>
    </rPh>
    <phoneticPr fontId="4"/>
  </si>
  <si>
    <t>3　登録基幹技能者が複数いる場合は、適宣欄を設けて全員を記載する。</t>
    <rPh sb="10" eb="12">
      <t>フクスウ</t>
    </rPh>
    <rPh sb="14" eb="16">
      <t>バアイ</t>
    </rPh>
    <rPh sb="18" eb="19">
      <t>テキ</t>
    </rPh>
    <rPh sb="19" eb="20">
      <t>セン</t>
    </rPh>
    <rPh sb="20" eb="21">
      <t>ラン</t>
    </rPh>
    <phoneticPr fontId="4"/>
  </si>
  <si>
    <t>4　主任技術者の資格内容（該当するものを選んで記入する。）</t>
    <rPh sb="2" eb="4">
      <t>シュニン</t>
    </rPh>
    <rPh sb="4" eb="7">
      <t>ギジュツシャ</t>
    </rPh>
    <rPh sb="8" eb="10">
      <t>シカク</t>
    </rPh>
    <rPh sb="10" eb="12">
      <t>ナイヨウ</t>
    </rPh>
    <rPh sb="13" eb="15">
      <t>ガイトウ</t>
    </rPh>
    <rPh sb="20" eb="21">
      <t>エラ</t>
    </rPh>
    <phoneticPr fontId="4"/>
  </si>
  <si>
    <t>　①経験年数による場合</t>
    <rPh sb="2" eb="4">
      <t>ケイケン</t>
    </rPh>
    <rPh sb="4" eb="6">
      <t>ネンスウ</t>
    </rPh>
    <rPh sb="9" eb="11">
      <t>バアイ</t>
    </rPh>
    <phoneticPr fontId="4"/>
  </si>
  <si>
    <t>②資格等による場合</t>
    <rPh sb="1" eb="3">
      <t>シカク</t>
    </rPh>
    <rPh sb="3" eb="4">
      <t>トウ</t>
    </rPh>
    <rPh sb="7" eb="9">
      <t>バアイ</t>
    </rPh>
    <phoneticPr fontId="4"/>
  </si>
  <si>
    <t xml:space="preserve"> 　　①請負契約書、〈注文書・請書等〉　②請負契約約款</t>
    <rPh sb="4" eb="6">
      <t>ウケオイ</t>
    </rPh>
    <rPh sb="6" eb="9">
      <t>ケイヤクショ</t>
    </rPh>
    <rPh sb="11" eb="14">
      <t>チュウモンショ</t>
    </rPh>
    <rPh sb="15" eb="17">
      <t>ウケショ</t>
    </rPh>
    <rPh sb="17" eb="18">
      <t>トウ</t>
    </rPh>
    <rPh sb="21" eb="23">
      <t>ウケオイ</t>
    </rPh>
    <rPh sb="23" eb="25">
      <t>ケイヤク</t>
    </rPh>
    <rPh sb="25" eb="27">
      <t>ヤッカン</t>
    </rPh>
    <phoneticPr fontId="4"/>
  </si>
  <si>
    <t>　1）大学卒［指定学科］</t>
    <rPh sb="3" eb="6">
      <t>ダイガクソツ</t>
    </rPh>
    <rPh sb="7" eb="9">
      <t>シテイ</t>
    </rPh>
    <rPh sb="9" eb="11">
      <t>ガッカ</t>
    </rPh>
    <phoneticPr fontId="4"/>
  </si>
  <si>
    <t xml:space="preserve"> 3年以上の実務経験</t>
    <rPh sb="2" eb="3">
      <t>ネン</t>
    </rPh>
    <rPh sb="3" eb="5">
      <t>イジョウ</t>
    </rPh>
    <rPh sb="6" eb="8">
      <t>ジツム</t>
    </rPh>
    <rPh sb="8" eb="10">
      <t>ケイケン</t>
    </rPh>
    <phoneticPr fontId="4"/>
  </si>
  <si>
    <t>　1）建設業法「技術検定」</t>
    <rPh sb="3" eb="6">
      <t>ケンセツギョウ</t>
    </rPh>
    <rPh sb="6" eb="7">
      <t>ホウ</t>
    </rPh>
    <rPh sb="8" eb="10">
      <t>ギジュツ</t>
    </rPh>
    <rPh sb="10" eb="12">
      <t>ケンテイ</t>
    </rPh>
    <phoneticPr fontId="4"/>
  </si>
  <si>
    <t>　　（短大・高専卒業者を含む。）</t>
    <rPh sb="3" eb="5">
      <t>タンダイ</t>
    </rPh>
    <rPh sb="6" eb="8">
      <t>コウセン</t>
    </rPh>
    <rPh sb="8" eb="10">
      <t>ソツギョウ</t>
    </rPh>
    <rPh sb="10" eb="11">
      <t>シャ</t>
    </rPh>
    <rPh sb="12" eb="13">
      <t>フク</t>
    </rPh>
    <phoneticPr fontId="4"/>
  </si>
  <si>
    <t>　2）建築士法「建築士試験」</t>
    <rPh sb="3" eb="6">
      <t>ケンチクシ</t>
    </rPh>
    <rPh sb="6" eb="7">
      <t>ホウ</t>
    </rPh>
    <rPh sb="8" eb="11">
      <t>ケンチクシ</t>
    </rPh>
    <rPh sb="11" eb="13">
      <t>シケン</t>
    </rPh>
    <phoneticPr fontId="4"/>
  </si>
  <si>
    <t xml:space="preserve"> 　下請負業者編成表を作成の上、元請に届け出ること。</t>
    <rPh sb="4" eb="5">
      <t>フ</t>
    </rPh>
    <rPh sb="5" eb="7">
      <t>ギョウシャ</t>
    </rPh>
    <rPh sb="7" eb="9">
      <t>ヘンセイ</t>
    </rPh>
    <rPh sb="9" eb="10">
      <t>ヒョウ</t>
    </rPh>
    <rPh sb="11" eb="13">
      <t>サクセイ</t>
    </rPh>
    <rPh sb="14" eb="15">
      <t>ウエ</t>
    </rPh>
    <rPh sb="16" eb="18">
      <t>モトウケ</t>
    </rPh>
    <rPh sb="19" eb="20">
      <t>トド</t>
    </rPh>
    <rPh sb="21" eb="22">
      <t>デ</t>
    </rPh>
    <phoneticPr fontId="4"/>
  </si>
  <si>
    <t>　2）高校卒［指定学科］</t>
    <rPh sb="3" eb="6">
      <t>コウコウソツ</t>
    </rPh>
    <rPh sb="7" eb="9">
      <t>シテイ</t>
    </rPh>
    <rPh sb="9" eb="11">
      <t>ガッカ</t>
    </rPh>
    <phoneticPr fontId="4"/>
  </si>
  <si>
    <t xml:space="preserve"> 5年以上の実務経験</t>
    <rPh sb="2" eb="3">
      <t>ネン</t>
    </rPh>
    <rPh sb="3" eb="5">
      <t>イジョウ</t>
    </rPh>
    <rPh sb="6" eb="8">
      <t>ジツム</t>
    </rPh>
    <rPh sb="8" eb="10">
      <t>ケイケン</t>
    </rPh>
    <phoneticPr fontId="4"/>
  </si>
  <si>
    <t>　3）技術士法「技術士試験」</t>
    <rPh sb="3" eb="6">
      <t>ギジュツシ</t>
    </rPh>
    <rPh sb="6" eb="7">
      <t>ホウ</t>
    </rPh>
    <rPh sb="8" eb="11">
      <t>ギジュツシ</t>
    </rPh>
    <rPh sb="11" eb="13">
      <t>シケン</t>
    </rPh>
    <phoneticPr fontId="4"/>
  </si>
  <si>
    <t>4　この届出事項に変更があった場合は直ちに再提出すること。</t>
    <rPh sb="4" eb="6">
      <t>トドケデ</t>
    </rPh>
    <rPh sb="6" eb="8">
      <t>ジコウ</t>
    </rPh>
    <rPh sb="9" eb="11">
      <t>ヘンコウ</t>
    </rPh>
    <rPh sb="15" eb="17">
      <t>バアイ</t>
    </rPh>
    <rPh sb="18" eb="19">
      <t>タダ</t>
    </rPh>
    <rPh sb="21" eb="22">
      <t>サイ</t>
    </rPh>
    <rPh sb="22" eb="24">
      <t>テイシュツ</t>
    </rPh>
    <phoneticPr fontId="4"/>
  </si>
  <si>
    <t>　3）その他</t>
    <rPh sb="5" eb="6">
      <t>タ</t>
    </rPh>
    <phoneticPr fontId="4"/>
  </si>
  <si>
    <t>10年以上の実務経験</t>
    <rPh sb="2" eb="3">
      <t>ネン</t>
    </rPh>
    <rPh sb="3" eb="5">
      <t>イジョウ</t>
    </rPh>
    <rPh sb="6" eb="8">
      <t>ジツム</t>
    </rPh>
    <rPh sb="8" eb="10">
      <t>ケイケン</t>
    </rPh>
    <phoneticPr fontId="4"/>
  </si>
  <si>
    <t>　4）電気工事士法「電気工事士試験」</t>
    <rPh sb="3" eb="5">
      <t>デンキ</t>
    </rPh>
    <rPh sb="5" eb="7">
      <t>コウジ</t>
    </rPh>
    <rPh sb="7" eb="8">
      <t>シ</t>
    </rPh>
    <rPh sb="8" eb="9">
      <t>ホウ</t>
    </rPh>
    <rPh sb="10" eb="12">
      <t>デンキ</t>
    </rPh>
    <rPh sb="12" eb="14">
      <t>コウジ</t>
    </rPh>
    <rPh sb="14" eb="15">
      <t>シ</t>
    </rPh>
    <rPh sb="15" eb="17">
      <t>シケン</t>
    </rPh>
    <phoneticPr fontId="4"/>
  </si>
  <si>
    <t>5　健康保険等の加入状況の保険加入の有無欄には、各保険の適用を受ける営業所について届出を</t>
    <phoneticPr fontId="4"/>
  </si>
  <si>
    <t>　5）電気事業法「電気主任技術者国家試験等」</t>
    <rPh sb="3" eb="5">
      <t>デンキ</t>
    </rPh>
    <rPh sb="5" eb="8">
      <t>ジギョウホウ</t>
    </rPh>
    <rPh sb="9" eb="11">
      <t>デンキ</t>
    </rPh>
    <rPh sb="11" eb="13">
      <t>シュニン</t>
    </rPh>
    <rPh sb="13" eb="16">
      <t>ギジュツシャ</t>
    </rPh>
    <rPh sb="16" eb="18">
      <t>コッカ</t>
    </rPh>
    <rPh sb="18" eb="20">
      <t>シケン</t>
    </rPh>
    <rPh sb="20" eb="21">
      <t>トウ</t>
    </rPh>
    <phoneticPr fontId="4"/>
  </si>
  <si>
    <t>　 行っている場合は「加入」を、行っていない場合（適用を受ける営業所が複数あり、そのうち</t>
    <phoneticPr fontId="4"/>
  </si>
  <si>
    <t>　6）消防法「消防設備士試験」</t>
    <rPh sb="3" eb="6">
      <t>ショウボウホウ</t>
    </rPh>
    <rPh sb="7" eb="9">
      <t>ショウボウ</t>
    </rPh>
    <rPh sb="9" eb="11">
      <t>セツビ</t>
    </rPh>
    <rPh sb="11" eb="12">
      <t>シ</t>
    </rPh>
    <rPh sb="12" eb="14">
      <t>シケン</t>
    </rPh>
    <phoneticPr fontId="4"/>
  </si>
  <si>
    <t>　 一部について行っていない場合を含む）は「未加入」を、従業員規模等により各保険の適用が</t>
    <phoneticPr fontId="4"/>
  </si>
  <si>
    <t>　7）職業能力開発促進法「技能検定」</t>
    <rPh sb="3" eb="5">
      <t>ショクギョウ</t>
    </rPh>
    <rPh sb="5" eb="7">
      <t>ノウリョク</t>
    </rPh>
    <rPh sb="7" eb="9">
      <t>カイハツ</t>
    </rPh>
    <rPh sb="9" eb="12">
      <t>ソクシンホウ</t>
    </rPh>
    <rPh sb="13" eb="15">
      <t>ギノウ</t>
    </rPh>
    <rPh sb="15" eb="17">
      <t>ケンテイ</t>
    </rPh>
    <phoneticPr fontId="4"/>
  </si>
  <si>
    <t>　 除外される場合は「適用除外」を○で囲む。事業所整理記号等の営業所の名称欄には、請負契</t>
    <phoneticPr fontId="4"/>
  </si>
  <si>
    <t xml:space="preserve">　 </t>
    <phoneticPr fontId="4"/>
  </si>
  <si>
    <t>　年　　月　　日</t>
    <rPh sb="1" eb="2">
      <t>ネン</t>
    </rPh>
    <rPh sb="4" eb="5">
      <t>ツキ</t>
    </rPh>
    <rPh sb="7" eb="8">
      <t>ヒ</t>
    </rPh>
    <phoneticPr fontId="4"/>
  </si>
  <si>
    <t>下請負業者編成表</t>
    <rPh sb="0" eb="3">
      <t>シタウケオイ</t>
    </rPh>
    <rPh sb="3" eb="5">
      <t>ギョウシャ</t>
    </rPh>
    <rPh sb="5" eb="7">
      <t>ヘンセイ</t>
    </rPh>
    <rPh sb="7" eb="8">
      <t>ヒョウ</t>
    </rPh>
    <phoneticPr fontId="4"/>
  </si>
  <si>
    <t>(一次下請負業者＝作成下請負業者)</t>
    <rPh sb="1" eb="3">
      <t>イチジ</t>
    </rPh>
    <rPh sb="3" eb="6">
      <t>シタウケオイ</t>
    </rPh>
    <rPh sb="6" eb="8">
      <t>ギョウシャ</t>
    </rPh>
    <rPh sb="9" eb="11">
      <t>サクセイ</t>
    </rPh>
    <rPh sb="11" eb="14">
      <t>シタウケオイ</t>
    </rPh>
    <rPh sb="14" eb="16">
      <t>ギョウシャ</t>
    </rPh>
    <phoneticPr fontId="4"/>
  </si>
  <si>
    <t>会　　社　　名</t>
    <rPh sb="0" eb="1">
      <t>カイ</t>
    </rPh>
    <rPh sb="3" eb="4">
      <t>シャ</t>
    </rPh>
    <rPh sb="6" eb="7">
      <t>メイ</t>
    </rPh>
    <phoneticPr fontId="4"/>
  </si>
  <si>
    <t>安全衛生責任者</t>
    <rPh sb="0" eb="2">
      <t>アンゼン</t>
    </rPh>
    <rPh sb="2" eb="4">
      <t>エイセイ</t>
    </rPh>
    <rPh sb="4" eb="7">
      <t>セキニンシャ</t>
    </rPh>
    <phoneticPr fontId="4"/>
  </si>
  <si>
    <t>主 任 技 術 者</t>
    <rPh sb="0" eb="1">
      <t>シュ</t>
    </rPh>
    <rPh sb="2" eb="3">
      <t>ニン</t>
    </rPh>
    <rPh sb="4" eb="5">
      <t>ワザ</t>
    </rPh>
    <rPh sb="6" eb="7">
      <t>ジュツ</t>
    </rPh>
    <rPh sb="8" eb="9">
      <t>シャ</t>
    </rPh>
    <phoneticPr fontId="4"/>
  </si>
  <si>
    <t>工事</t>
    <rPh sb="0" eb="2">
      <t>コウジ</t>
    </rPh>
    <phoneticPr fontId="4"/>
  </si>
  <si>
    <t>専 門 技 術 者</t>
    <rPh sb="0" eb="1">
      <t>アツム</t>
    </rPh>
    <rPh sb="2" eb="3">
      <t>モン</t>
    </rPh>
    <rPh sb="4" eb="5">
      <t>ワザ</t>
    </rPh>
    <rPh sb="6" eb="7">
      <t>ジュツ</t>
    </rPh>
    <rPh sb="8" eb="9">
      <t>シャ</t>
    </rPh>
    <phoneticPr fontId="4"/>
  </si>
  <si>
    <t>工　期</t>
    <rPh sb="0" eb="1">
      <t>コウ</t>
    </rPh>
    <rPh sb="2" eb="3">
      <t>キ</t>
    </rPh>
    <phoneticPr fontId="4"/>
  </si>
  <si>
    <t>（二次下請負業者）</t>
    <rPh sb="1" eb="2">
      <t>ニ</t>
    </rPh>
    <rPh sb="2" eb="3">
      <t>ツギ</t>
    </rPh>
    <rPh sb="3" eb="6">
      <t>シタウケオイ</t>
    </rPh>
    <rPh sb="6" eb="8">
      <t>ギョウシャ</t>
    </rPh>
    <phoneticPr fontId="4"/>
  </si>
  <si>
    <t>主任技術者</t>
    <rPh sb="0" eb="2">
      <t>シュニン</t>
    </rPh>
    <rPh sb="2" eb="5">
      <t>ギジュツシャ</t>
    </rPh>
    <phoneticPr fontId="4"/>
  </si>
  <si>
    <t>専門技術者</t>
    <rPh sb="0" eb="2">
      <t>センモン</t>
    </rPh>
    <rPh sb="2" eb="5">
      <t>ギジュツシャ</t>
    </rPh>
    <phoneticPr fontId="4"/>
  </si>
  <si>
    <t>工期</t>
    <rPh sb="0" eb="1">
      <t>コウ</t>
    </rPh>
    <rPh sb="1" eb="2">
      <t>キ</t>
    </rPh>
    <phoneticPr fontId="4"/>
  </si>
  <si>
    <t>（三次下請負業者）</t>
    <rPh sb="1" eb="2">
      <t>サン</t>
    </rPh>
    <rPh sb="2" eb="3">
      <t>ツギ</t>
    </rPh>
    <rPh sb="3" eb="6">
      <t>シタウケオイ</t>
    </rPh>
    <rPh sb="6" eb="8">
      <t>ギョウシャ</t>
    </rPh>
    <phoneticPr fontId="4"/>
  </si>
  <si>
    <t>（　次下請負業者）</t>
    <rPh sb="2" eb="3">
      <t>ツギ</t>
    </rPh>
    <rPh sb="3" eb="6">
      <t>シタウケオイ</t>
    </rPh>
    <rPh sb="6" eb="8">
      <t>ギョウシャ</t>
    </rPh>
    <phoneticPr fontId="4"/>
  </si>
  <si>
    <t>全建統一様式 第５号別紙</t>
    <rPh sb="0" eb="1">
      <t>ゼン</t>
    </rPh>
    <rPh sb="1" eb="2">
      <t>ダテ</t>
    </rPh>
    <rPh sb="2" eb="4">
      <t>トウイツ</t>
    </rPh>
    <rPh sb="4" eb="6">
      <t>ヨウシキ</t>
    </rPh>
    <rPh sb="7" eb="8">
      <t>ダイニ</t>
    </rPh>
    <rPh sb="9" eb="10">
      <t>ゴウ</t>
    </rPh>
    <rPh sb="10" eb="12">
      <t>ベッシ</t>
    </rPh>
    <phoneticPr fontId="4"/>
  </si>
  <si>
    <t>元　請
確認欄</t>
    <rPh sb="0" eb="1">
      <t>モト</t>
    </rPh>
    <rPh sb="2" eb="3">
      <t>ショウ</t>
    </rPh>
    <rPh sb="4" eb="6">
      <t>カクニン</t>
    </rPh>
    <rPh sb="6" eb="7">
      <t>ラン</t>
    </rPh>
    <phoneticPr fontId="4"/>
  </si>
  <si>
    <t>提出日</t>
    <rPh sb="0" eb="2">
      <t>テイシュツ</t>
    </rPh>
    <rPh sb="2" eb="3">
      <t>ビ</t>
    </rPh>
    <phoneticPr fontId="4"/>
  </si>
  <si>
    <t>社会保険加入状況調査票</t>
    <rPh sb="0" eb="2">
      <t>シャカイ</t>
    </rPh>
    <rPh sb="2" eb="4">
      <t>ホケン</t>
    </rPh>
    <rPh sb="4" eb="6">
      <t>カニュウ</t>
    </rPh>
    <rPh sb="6" eb="8">
      <t>ジョウキョウ</t>
    </rPh>
    <rPh sb="8" eb="11">
      <t>チョウサヒョウ</t>
    </rPh>
    <phoneticPr fontId="4"/>
  </si>
  <si>
    <t>（</t>
    <phoneticPr fontId="4"/>
  </si>
  <si>
    <t>作成）</t>
    <rPh sb="0" eb="2">
      <t>サクセイ</t>
    </rPh>
    <phoneticPr fontId="4"/>
  </si>
  <si>
    <t>事業所の名称</t>
    <rPh sb="0" eb="3">
      <t>ジギョウショ</t>
    </rPh>
    <rPh sb="4" eb="6">
      <t>メイショウ</t>
    </rPh>
    <phoneticPr fontId="4"/>
  </si>
  <si>
    <t>一　次
会社名</t>
    <rPh sb="0" eb="1">
      <t>１</t>
    </rPh>
    <rPh sb="2" eb="3">
      <t>ツギ</t>
    </rPh>
    <rPh sb="4" eb="7">
      <t>カイシャメイ</t>
    </rPh>
    <phoneticPr fontId="4"/>
  </si>
  <si>
    <t>（</t>
    <phoneticPr fontId="4"/>
  </si>
  <si>
    <t>二　</t>
    <rPh sb="0" eb="1">
      <t>2</t>
    </rPh>
    <phoneticPr fontId="4"/>
  </si>
  <si>
    <t>次</t>
    <phoneticPr fontId="4"/>
  </si>
  <si>
    <t>）</t>
    <phoneticPr fontId="4"/>
  </si>
  <si>
    <t>所 　長　 名</t>
    <rPh sb="0" eb="1">
      <t>ショ</t>
    </rPh>
    <rPh sb="3" eb="4">
      <t>チョウ</t>
    </rPh>
    <rPh sb="6" eb="7">
      <t>メイ</t>
    </rPh>
    <phoneticPr fontId="4"/>
  </si>
  <si>
    <t>殿</t>
    <rPh sb="0" eb="1">
      <t>トノ</t>
    </rPh>
    <phoneticPr fontId="4"/>
  </si>
  <si>
    <t>㊞</t>
    <phoneticPr fontId="4"/>
  </si>
  <si>
    <t>会社名</t>
    <phoneticPr fontId="4"/>
  </si>
  <si>
    <t>番　号</t>
    <rPh sb="0" eb="1">
      <t>バン</t>
    </rPh>
    <rPh sb="2" eb="3">
      <t>ゴウ</t>
    </rPh>
    <phoneticPr fontId="4"/>
  </si>
  <si>
    <t>ふ　り　が　な</t>
    <phoneticPr fontId="4"/>
  </si>
  <si>
    <t>社　会　保　険</t>
    <rPh sb="0" eb="1">
      <t>シャ</t>
    </rPh>
    <rPh sb="2" eb="3">
      <t>カイ</t>
    </rPh>
    <rPh sb="4" eb="5">
      <t>タモツ</t>
    </rPh>
    <rPh sb="6" eb="7">
      <t>ケン</t>
    </rPh>
    <phoneticPr fontId="4"/>
  </si>
  <si>
    <t>氏　　　　　　名</t>
    <rPh sb="0" eb="1">
      <t>シ</t>
    </rPh>
    <rPh sb="7" eb="8">
      <t>メイ</t>
    </rPh>
    <phoneticPr fontId="4"/>
  </si>
  <si>
    <t>健　康　保　険</t>
    <rPh sb="0" eb="1">
      <t>ケン</t>
    </rPh>
    <rPh sb="2" eb="3">
      <t>ヤスシ</t>
    </rPh>
    <rPh sb="4" eb="5">
      <t>タモツ</t>
    </rPh>
    <rPh sb="6" eb="7">
      <t>ケン</t>
    </rPh>
    <phoneticPr fontId="4"/>
  </si>
  <si>
    <t>年　金　保　険</t>
    <rPh sb="0" eb="1">
      <t>トシ</t>
    </rPh>
    <rPh sb="2" eb="3">
      <t>キン</t>
    </rPh>
    <rPh sb="4" eb="5">
      <t>タモツ</t>
    </rPh>
    <rPh sb="6" eb="7">
      <t>ケン</t>
    </rPh>
    <phoneticPr fontId="4"/>
  </si>
  <si>
    <t>雇　用　保　険</t>
    <rPh sb="0" eb="1">
      <t>ヤトイ</t>
    </rPh>
    <rPh sb="2" eb="3">
      <t>ヨウ</t>
    </rPh>
    <rPh sb="4" eb="5">
      <t>タモツ</t>
    </rPh>
    <rPh sb="6" eb="7">
      <t>ケン</t>
    </rPh>
    <phoneticPr fontId="4"/>
  </si>
  <si>
    <t>（注）個人情報保護の観点から、被保険者番号等は本人の同意を得たうえで記載する。
（記入要領）
１．健康保険欄には、上段に健康保険の名称（健康保険組合、協会けんぽ、建設国保、国民健康保険）
　　を、下欄に健康保険被保険者証の番号の下４けた（番号が４けた以下の場合は、当該番号）を記載する。
２．年金保険欄には、上段に年金保険の名称（厚生年金、国民年金）を、各年金の受給者である場合は、
　　上段に「受給者」と記載する。
３．雇用保険欄には、下段に被保険者番号の下４けた（日雇労働被保険者の場合は、上段に「日雇保険」
　　と）を、事業主である等により雇用保険の適用除外である場合は、上段に「適用除外」と記載する。</t>
    <rPh sb="3" eb="5">
      <t>コジン</t>
    </rPh>
    <rPh sb="5" eb="7">
      <t>ジョウホウ</t>
    </rPh>
    <rPh sb="7" eb="9">
      <t>ホゴ</t>
    </rPh>
    <rPh sb="10" eb="12">
      <t>カンテン</t>
    </rPh>
    <rPh sb="15" eb="19">
      <t>ヒホケンシャ</t>
    </rPh>
    <rPh sb="19" eb="21">
      <t>バンゴウ</t>
    </rPh>
    <rPh sb="21" eb="22">
      <t>トウ</t>
    </rPh>
    <rPh sb="23" eb="25">
      <t>ホンニン</t>
    </rPh>
    <rPh sb="26" eb="28">
      <t>ドウイ</t>
    </rPh>
    <rPh sb="29" eb="30">
      <t>エ</t>
    </rPh>
    <rPh sb="34" eb="36">
      <t>キサイ</t>
    </rPh>
    <rPh sb="41" eb="43">
      <t>キニュウ</t>
    </rPh>
    <rPh sb="43" eb="45">
      <t>ヨウリョウ</t>
    </rPh>
    <rPh sb="49" eb="51">
      <t>ケンコウ</t>
    </rPh>
    <rPh sb="60" eb="62">
      <t>ケンコウ</t>
    </rPh>
    <rPh sb="62" eb="64">
      <t>ホケン</t>
    </rPh>
    <rPh sb="65" eb="67">
      <t>メイショウ</t>
    </rPh>
    <rPh sb="81" eb="83">
      <t>ケンセツ</t>
    </rPh>
    <rPh sb="83" eb="85">
      <t>コクホ</t>
    </rPh>
    <rPh sb="98" eb="99">
      <t>ゲ</t>
    </rPh>
    <rPh sb="99" eb="100">
      <t>ラン</t>
    </rPh>
    <rPh sb="105" eb="109">
      <t>ヒホケンシャ</t>
    </rPh>
    <rPh sb="109" eb="110">
      <t>ショウ</t>
    </rPh>
    <rPh sb="111" eb="113">
      <t>バンゴウ</t>
    </rPh>
    <rPh sb="114" eb="115">
      <t>シモ</t>
    </rPh>
    <rPh sb="119" eb="121">
      <t>バンゴウ</t>
    </rPh>
    <rPh sb="125" eb="127">
      <t>イカ</t>
    </rPh>
    <rPh sb="128" eb="130">
      <t>バアイ</t>
    </rPh>
    <rPh sb="132" eb="134">
      <t>トウガイ</t>
    </rPh>
    <rPh sb="134" eb="136">
      <t>バンゴウ</t>
    </rPh>
    <rPh sb="177" eb="178">
      <t>カク</t>
    </rPh>
    <rPh sb="178" eb="180">
      <t>ネンキン</t>
    </rPh>
    <rPh sb="181" eb="184">
      <t>ジュキュウシャ</t>
    </rPh>
    <rPh sb="187" eb="189">
      <t>バアイ</t>
    </rPh>
    <rPh sb="194" eb="196">
      <t>ジョウダン</t>
    </rPh>
    <rPh sb="198" eb="201">
      <t>ジュキュウシャ</t>
    </rPh>
    <rPh sb="211" eb="213">
      <t>コヨウ</t>
    </rPh>
    <rPh sb="213" eb="215">
      <t>ホケン</t>
    </rPh>
    <rPh sb="215" eb="216">
      <t>ラン</t>
    </rPh>
    <rPh sb="219" eb="221">
      <t>ゲダン</t>
    </rPh>
    <rPh sb="222" eb="226">
      <t>ヒホケンシャ</t>
    </rPh>
    <rPh sb="226" eb="228">
      <t>バンゴウ</t>
    </rPh>
    <rPh sb="229" eb="230">
      <t>シモ</t>
    </rPh>
    <rPh sb="234" eb="236">
      <t>ヒヤト</t>
    </rPh>
    <rPh sb="236" eb="238">
      <t>ロウドウ</t>
    </rPh>
    <rPh sb="238" eb="242">
      <t>ヒホケンシャ</t>
    </rPh>
    <rPh sb="243" eb="245">
      <t>バアイ</t>
    </rPh>
    <rPh sb="247" eb="249">
      <t>ジョウダン</t>
    </rPh>
    <rPh sb="251" eb="253">
      <t>ヒヤト</t>
    </rPh>
    <rPh sb="253" eb="255">
      <t>ホケン</t>
    </rPh>
    <rPh sb="263" eb="266">
      <t>ジギョウヌシ</t>
    </rPh>
    <rPh sb="269" eb="270">
      <t>トウ</t>
    </rPh>
    <rPh sb="273" eb="275">
      <t>コヨウ</t>
    </rPh>
    <rPh sb="275" eb="277">
      <t>ホケン</t>
    </rPh>
    <rPh sb="278" eb="280">
      <t>テキヨウ</t>
    </rPh>
    <rPh sb="280" eb="282">
      <t>ジョガイ</t>
    </rPh>
    <rPh sb="285" eb="287">
      <t>バアイ</t>
    </rPh>
    <rPh sb="289" eb="291">
      <t>ジョウダン</t>
    </rPh>
    <rPh sb="293" eb="295">
      <t>テキヨウ</t>
    </rPh>
    <rPh sb="295" eb="297">
      <t>ジョガイ</t>
    </rPh>
    <rPh sb="299" eb="301">
      <t>キサイ</t>
    </rPh>
    <phoneticPr fontId="4"/>
  </si>
  <si>
    <t>ｱｰｸ溶接業務</t>
    <rPh sb="3" eb="5">
      <t>ヨウセツ</t>
    </rPh>
    <rPh sb="5" eb="7">
      <t>ギョウム</t>
    </rPh>
    <phoneticPr fontId="5"/>
  </si>
  <si>
    <t>研削といし試運転業務</t>
    <rPh sb="0" eb="2">
      <t>ケンサク</t>
    </rPh>
    <rPh sb="5" eb="8">
      <t>シウンテン</t>
    </rPh>
    <rPh sb="8" eb="10">
      <t>ギョウム</t>
    </rPh>
    <phoneticPr fontId="5"/>
  </si>
  <si>
    <t>（といしの取り替えを含む）</t>
    <rPh sb="5" eb="6">
      <t>ト</t>
    </rPh>
    <rPh sb="7" eb="8">
      <t>カ</t>
    </rPh>
    <rPh sb="10" eb="11">
      <t>フク</t>
    </rPh>
    <phoneticPr fontId="5"/>
  </si>
  <si>
    <t>電気取扱業務</t>
    <rPh sb="0" eb="2">
      <t>デンキ</t>
    </rPh>
    <rPh sb="2" eb="4">
      <t>トリアツカイ</t>
    </rPh>
    <rPh sb="4" eb="6">
      <t>ギョウム</t>
    </rPh>
    <phoneticPr fontId="5"/>
  </si>
  <si>
    <t>電気主任技術者</t>
    <rPh sb="0" eb="2">
      <t>デンキ</t>
    </rPh>
    <rPh sb="2" eb="4">
      <t>シュニン</t>
    </rPh>
    <rPh sb="4" eb="7">
      <t>ギジュツシャ</t>
    </rPh>
    <phoneticPr fontId="5"/>
  </si>
  <si>
    <t>電事法７２</t>
    <rPh sb="0" eb="1">
      <t>デン</t>
    </rPh>
    <rPh sb="1" eb="2">
      <t>ジ</t>
    </rPh>
    <rPh sb="2" eb="3">
      <t>ホウ</t>
    </rPh>
    <phoneticPr fontId="5"/>
  </si>
  <si>
    <t>電気取扱者</t>
    <rPh sb="0" eb="2">
      <t>デンキ</t>
    </rPh>
    <rPh sb="2" eb="4">
      <t>トリアツカイ</t>
    </rPh>
    <rPh sb="4" eb="5">
      <t>シャ</t>
    </rPh>
    <phoneticPr fontId="5"/>
  </si>
  <si>
    <t>電気工事士</t>
    <rPh sb="0" eb="2">
      <t>デンキ</t>
    </rPh>
    <rPh sb="2" eb="4">
      <t>コウジ</t>
    </rPh>
    <rPh sb="4" eb="5">
      <t>シ</t>
    </rPh>
    <phoneticPr fontId="5"/>
  </si>
  <si>
    <t>（特別、高、低圧）則３６</t>
    <rPh sb="1" eb="3">
      <t>トクベツ</t>
    </rPh>
    <rPh sb="4" eb="5">
      <t>コウ</t>
    </rPh>
    <rPh sb="6" eb="8">
      <t>テイアツ</t>
    </rPh>
    <rPh sb="9" eb="10">
      <t>ソク</t>
    </rPh>
    <phoneticPr fontId="5"/>
  </si>
  <si>
    <t>（停電、活線）則３５０</t>
    <rPh sb="1" eb="3">
      <t>テイデン</t>
    </rPh>
    <rPh sb="4" eb="5">
      <t>カッ</t>
    </rPh>
    <rPh sb="5" eb="6">
      <t>セン</t>
    </rPh>
    <rPh sb="7" eb="8">
      <t>ソク</t>
    </rPh>
    <phoneticPr fontId="5"/>
  </si>
  <si>
    <t>則３３９，３４５，３４９</t>
    <rPh sb="0" eb="1">
      <t>ソク</t>
    </rPh>
    <phoneticPr fontId="5"/>
  </si>
  <si>
    <t>電工法３</t>
    <rPh sb="0" eb="1">
      <t>デン</t>
    </rPh>
    <rPh sb="1" eb="2">
      <t>コウ</t>
    </rPh>
    <rPh sb="2" eb="3">
      <t>ホウ</t>
    </rPh>
    <phoneticPr fontId="5"/>
  </si>
  <si>
    <t>エレベーターの組立解体業務</t>
    <rPh sb="7" eb="9">
      <t>クミタテ</t>
    </rPh>
    <rPh sb="9" eb="11">
      <t>カイタイ</t>
    </rPh>
    <rPh sb="11" eb="13">
      <t>ギョウム</t>
    </rPh>
    <phoneticPr fontId="5"/>
  </si>
  <si>
    <t>（屋外設置のもの）</t>
    <rPh sb="1" eb="3">
      <t>オクガイ</t>
    </rPh>
    <rPh sb="3" eb="5">
      <t>セッチ</t>
    </rPh>
    <phoneticPr fontId="5"/>
  </si>
  <si>
    <t>（昇降路塔等）ク１５３</t>
    <rPh sb="1" eb="3">
      <t>ショウコウ</t>
    </rPh>
    <rPh sb="3" eb="4">
      <t>ロ</t>
    </rPh>
    <rPh sb="4" eb="5">
      <t>トウ</t>
    </rPh>
    <rPh sb="5" eb="6">
      <t>トウ</t>
    </rPh>
    <phoneticPr fontId="5"/>
  </si>
  <si>
    <t>貨物取扱業務</t>
    <rPh sb="0" eb="2">
      <t>カモツ</t>
    </rPh>
    <rPh sb="2" eb="4">
      <t>トリアツカイ</t>
    </rPh>
    <rPh sb="4" eb="6">
      <t>ギョウム</t>
    </rPh>
    <phoneticPr fontId="5"/>
  </si>
  <si>
    <t>（１００kg以上の積卸し）則１５１の６２，１５１の７０</t>
    <rPh sb="6" eb="8">
      <t>イジョウ</t>
    </rPh>
    <rPh sb="9" eb="10">
      <t>ツミ</t>
    </rPh>
    <rPh sb="10" eb="11">
      <t>オロ</t>
    </rPh>
    <rPh sb="13" eb="14">
      <t>ソク</t>
    </rPh>
    <phoneticPr fontId="5"/>
  </si>
  <si>
    <t>ダイオキシン</t>
    <phoneticPr fontId="5"/>
  </si>
  <si>
    <t>作業者</t>
    <phoneticPr fontId="5"/>
  </si>
  <si>
    <t>（廃棄物焼却施設における焼却炉の運転、点検等作業又は解体作業）</t>
    <phoneticPr fontId="5"/>
  </si>
  <si>
    <t>則36、則592の7</t>
    <rPh sb="0" eb="1">
      <t>ソク</t>
    </rPh>
    <phoneticPr fontId="5"/>
  </si>
  <si>
    <t>則592の6</t>
    <phoneticPr fontId="5"/>
  </si>
  <si>
    <t>法令略語</t>
    <rPh sb="0" eb="2">
      <t>ホウレイ</t>
    </rPh>
    <rPh sb="2" eb="4">
      <t>リャクゴ</t>
    </rPh>
    <phoneticPr fontId="5"/>
  </si>
  <si>
    <t>令：労働安全衛生法施行令</t>
    <rPh sb="0" eb="1">
      <t>レイ</t>
    </rPh>
    <rPh sb="2" eb="4">
      <t>ロウドウ</t>
    </rPh>
    <rPh sb="4" eb="6">
      <t>アンゼン</t>
    </rPh>
    <rPh sb="6" eb="9">
      <t>エイセイホウ</t>
    </rPh>
    <rPh sb="9" eb="10">
      <t>セコウ</t>
    </rPh>
    <rPh sb="10" eb="11">
      <t>コウ</t>
    </rPh>
    <rPh sb="11" eb="12">
      <t>レイ</t>
    </rPh>
    <phoneticPr fontId="5"/>
  </si>
  <si>
    <t>ク：クレーン等安全規則</t>
    <rPh sb="6" eb="7">
      <t>トウ</t>
    </rPh>
    <rPh sb="7" eb="9">
      <t>アンゼン</t>
    </rPh>
    <rPh sb="9" eb="11">
      <t>キソク</t>
    </rPh>
    <phoneticPr fontId="5"/>
  </si>
  <si>
    <t>高：高気圧作業安全衛生規則</t>
    <rPh sb="0" eb="1">
      <t>コウ</t>
    </rPh>
    <rPh sb="2" eb="5">
      <t>コウキアツ</t>
    </rPh>
    <rPh sb="5" eb="7">
      <t>サギョウ</t>
    </rPh>
    <rPh sb="7" eb="9">
      <t>アンゼン</t>
    </rPh>
    <rPh sb="9" eb="11">
      <t>エイセイ</t>
    </rPh>
    <rPh sb="11" eb="13">
      <t>キソク</t>
    </rPh>
    <phoneticPr fontId="5"/>
  </si>
  <si>
    <t>ゴ：ゴンドラ安全規則</t>
    <rPh sb="6" eb="8">
      <t>アンゼン</t>
    </rPh>
    <rPh sb="8" eb="10">
      <t>キソク</t>
    </rPh>
    <phoneticPr fontId="5"/>
  </si>
  <si>
    <t>酸：酸素欠乏症等防止規則</t>
    <rPh sb="0" eb="1">
      <t>サン</t>
    </rPh>
    <rPh sb="2" eb="4">
      <t>サンソ</t>
    </rPh>
    <rPh sb="4" eb="6">
      <t>ケツボウ</t>
    </rPh>
    <rPh sb="6" eb="7">
      <t>ショウ</t>
    </rPh>
    <rPh sb="7" eb="8">
      <t>トウ</t>
    </rPh>
    <rPh sb="8" eb="10">
      <t>ボウシ</t>
    </rPh>
    <rPh sb="10" eb="12">
      <t>キソク</t>
    </rPh>
    <phoneticPr fontId="5"/>
  </si>
  <si>
    <t>石：石綿障害予防規則</t>
    <rPh sb="0" eb="1">
      <t>イシ</t>
    </rPh>
    <rPh sb="2" eb="4">
      <t>イシワタ</t>
    </rPh>
    <rPh sb="4" eb="6">
      <t>ショウガイ</t>
    </rPh>
    <rPh sb="6" eb="8">
      <t>ヨボウ</t>
    </rPh>
    <rPh sb="8" eb="10">
      <t>キソク</t>
    </rPh>
    <phoneticPr fontId="5"/>
  </si>
  <si>
    <t>則：労働安全衛生規則</t>
    <rPh sb="0" eb="1">
      <t>ソク</t>
    </rPh>
    <rPh sb="2" eb="4">
      <t>ロウドウ</t>
    </rPh>
    <rPh sb="4" eb="6">
      <t>アンゼン</t>
    </rPh>
    <rPh sb="6" eb="8">
      <t>エイセイ</t>
    </rPh>
    <rPh sb="8" eb="10">
      <t>キソク</t>
    </rPh>
    <phoneticPr fontId="5"/>
  </si>
  <si>
    <t>粉：粉じん障害防止規則</t>
    <rPh sb="0" eb="1">
      <t>コナ</t>
    </rPh>
    <rPh sb="2" eb="3">
      <t>フン</t>
    </rPh>
    <rPh sb="5" eb="7">
      <t>ショウガイ</t>
    </rPh>
    <rPh sb="7" eb="9">
      <t>ボウシ</t>
    </rPh>
    <rPh sb="9" eb="11">
      <t>キソク</t>
    </rPh>
    <phoneticPr fontId="5"/>
  </si>
  <si>
    <t>平成24年7月7日</t>
  </si>
  <si>
    <t>有：有機溶剤中毒予防規則</t>
    <rPh sb="0" eb="1">
      <t>ユウ</t>
    </rPh>
    <rPh sb="2" eb="4">
      <t>ユウキ</t>
    </rPh>
    <rPh sb="4" eb="6">
      <t>ヨウザイ</t>
    </rPh>
    <rPh sb="6" eb="8">
      <t>チュウドク</t>
    </rPh>
    <rPh sb="8" eb="10">
      <t>ヨボウ</t>
    </rPh>
    <rPh sb="10" eb="12">
      <t>キソク</t>
    </rPh>
    <phoneticPr fontId="5"/>
  </si>
  <si>
    <t>火：火薬類取締法</t>
    <rPh sb="0" eb="1">
      <t>ヒ</t>
    </rPh>
    <rPh sb="2" eb="4">
      <t>カヤク</t>
    </rPh>
    <rPh sb="4" eb="5">
      <t>ルイ</t>
    </rPh>
    <rPh sb="5" eb="8">
      <t>トリシマリホウ</t>
    </rPh>
    <phoneticPr fontId="5"/>
  </si>
  <si>
    <t>火則：火薬類取締法施行規則</t>
    <rPh sb="0" eb="1">
      <t>ヒ</t>
    </rPh>
    <rPh sb="1" eb="2">
      <t>ソク</t>
    </rPh>
    <rPh sb="3" eb="5">
      <t>カヤク</t>
    </rPh>
    <rPh sb="5" eb="6">
      <t>ルイ</t>
    </rPh>
    <rPh sb="6" eb="9">
      <t>トリシマリホウ</t>
    </rPh>
    <rPh sb="9" eb="10">
      <t>セコウ</t>
    </rPh>
    <rPh sb="10" eb="11">
      <t>コウ</t>
    </rPh>
    <rPh sb="11" eb="13">
      <t>キソク</t>
    </rPh>
    <phoneticPr fontId="5"/>
  </si>
  <si>
    <t>工　　　事　　　情　　　報</t>
    <rPh sb="0" eb="1">
      <t>コウ</t>
    </rPh>
    <rPh sb="4" eb="5">
      <t>コト</t>
    </rPh>
    <rPh sb="8" eb="9">
      <t>ジョウ</t>
    </rPh>
    <rPh sb="12" eb="13">
      <t>ホウ</t>
    </rPh>
    <phoneticPr fontId="5"/>
  </si>
  <si>
    <t>会 社 名</t>
    <phoneticPr fontId="5"/>
  </si>
  <si>
    <t>契約営業所</t>
    <phoneticPr fontId="5"/>
  </si>
  <si>
    <t>作業所住所</t>
    <rPh sb="0" eb="2">
      <t>サギョウ</t>
    </rPh>
    <rPh sb="2" eb="3">
      <t>ショ</t>
    </rPh>
    <rPh sb="3" eb="4">
      <t>ジュウ</t>
    </rPh>
    <rPh sb="4" eb="5">
      <t>ショ</t>
    </rPh>
    <phoneticPr fontId="5"/>
  </si>
  <si>
    <t>事業所の名称</t>
    <phoneticPr fontId="5"/>
  </si>
  <si>
    <t>監督員名</t>
    <rPh sb="0" eb="2">
      <t>カントク</t>
    </rPh>
    <rPh sb="2" eb="3">
      <t>イン</t>
    </rPh>
    <rPh sb="3" eb="4">
      <t>メイ</t>
    </rPh>
    <phoneticPr fontId="5"/>
  </si>
  <si>
    <t>現場代理人名</t>
    <rPh sb="0" eb="2">
      <t>ゲンバ</t>
    </rPh>
    <rPh sb="2" eb="5">
      <t>ダイリニン</t>
    </rPh>
    <rPh sb="5" eb="6">
      <t>メイ</t>
    </rPh>
    <phoneticPr fontId="5"/>
  </si>
  <si>
    <t>監理技術者名</t>
    <rPh sb="0" eb="2">
      <t>カンリ</t>
    </rPh>
    <rPh sb="2" eb="5">
      <t>ギジュツシャ</t>
    </rPh>
    <rPh sb="5" eb="6">
      <t>メイ</t>
    </rPh>
    <phoneticPr fontId="5"/>
  </si>
  <si>
    <t>専門技術者名</t>
    <rPh sb="0" eb="2">
      <t>センモン</t>
    </rPh>
    <rPh sb="2" eb="5">
      <t>ギジュツシャ</t>
    </rPh>
    <rPh sb="5" eb="6">
      <t>メイ</t>
    </rPh>
    <phoneticPr fontId="5"/>
  </si>
  <si>
    <t>資格内容</t>
    <phoneticPr fontId="5"/>
  </si>
  <si>
    <t>工事内容</t>
    <rPh sb="0" eb="2">
      <t>コウジ</t>
    </rPh>
    <rPh sb="2" eb="4">
      <t>ナイヨウ</t>
    </rPh>
    <phoneticPr fontId="5"/>
  </si>
  <si>
    <t>発注者名</t>
    <rPh sb="0" eb="3">
      <t>ハッチュウシャ</t>
    </rPh>
    <rPh sb="3" eb="4">
      <t>メイ</t>
    </rPh>
    <phoneticPr fontId="5"/>
  </si>
  <si>
    <t>工期　自</t>
    <rPh sb="0" eb="2">
      <t>コウキ</t>
    </rPh>
    <rPh sb="3" eb="4">
      <t>ジ</t>
    </rPh>
    <phoneticPr fontId="5"/>
  </si>
  <si>
    <t>平成</t>
    <rPh sb="0" eb="2">
      <t>ヘイセイ</t>
    </rPh>
    <phoneticPr fontId="5"/>
  </si>
  <si>
    <t>年</t>
    <phoneticPr fontId="5"/>
  </si>
  <si>
    <t>月</t>
    <phoneticPr fontId="5"/>
  </si>
  <si>
    <t>日</t>
    <phoneticPr fontId="5"/>
  </si>
  <si>
    <t>　　　　至</t>
    <rPh sb="4" eb="5">
      <t>イタル</t>
    </rPh>
    <phoneticPr fontId="5"/>
  </si>
  <si>
    <t>契約日</t>
    <rPh sb="0" eb="2">
      <t>ケイヤク</t>
    </rPh>
    <rPh sb="2" eb="3">
      <t>ビ</t>
    </rPh>
    <phoneticPr fontId="5"/>
  </si>
  <si>
    <t>提出（作成）年月日</t>
    <rPh sb="0" eb="2">
      <t>テイシュツ</t>
    </rPh>
    <rPh sb="3" eb="5">
      <t>サクセイ</t>
    </rPh>
    <rPh sb="6" eb="9">
      <t>ネンガッピ</t>
    </rPh>
    <phoneticPr fontId="5"/>
  </si>
  <si>
    <t>年</t>
  </si>
  <si>
    <t>月</t>
  </si>
  <si>
    <t>日</t>
  </si>
  <si>
    <t>郵便番号</t>
    <rPh sb="0" eb="2">
      <t>ユウビン</t>
    </rPh>
    <rPh sb="2" eb="4">
      <t>バンゴウ</t>
    </rPh>
    <phoneticPr fontId="5"/>
  </si>
  <si>
    <t>住所</t>
    <rPh sb="0" eb="2">
      <t>ジュウショ</t>
    </rPh>
    <phoneticPr fontId="5"/>
  </si>
  <si>
    <t>ＴＥＬ</t>
    <phoneticPr fontId="5"/>
  </si>
  <si>
    <t>-</t>
    <phoneticPr fontId="5"/>
  </si>
  <si>
    <t>ＦＡＸ</t>
    <phoneticPr fontId="5"/>
  </si>
  <si>
    <t>会社名</t>
    <rPh sb="0" eb="3">
      <t>カイシャメイ</t>
    </rPh>
    <phoneticPr fontId="5"/>
  </si>
  <si>
    <t>代表者名</t>
    <rPh sb="0" eb="3">
      <t>ダイヒョウシャ</t>
    </rPh>
    <rPh sb="3" eb="4">
      <t>メイ</t>
    </rPh>
    <phoneticPr fontId="5"/>
  </si>
  <si>
    <t>建設業の許可（１）</t>
    <rPh sb="0" eb="2">
      <t>ケンセツ</t>
    </rPh>
    <rPh sb="2" eb="3">
      <t>ギョウ</t>
    </rPh>
    <rPh sb="4" eb="6">
      <t>キョカ</t>
    </rPh>
    <phoneticPr fontId="5"/>
  </si>
  <si>
    <t>許可番号（１）</t>
    <rPh sb="0" eb="2">
      <t>キョカ</t>
    </rPh>
    <rPh sb="2" eb="4">
      <t>バンゴウ</t>
    </rPh>
    <phoneticPr fontId="5"/>
  </si>
  <si>
    <t>（般）</t>
    <rPh sb="1" eb="2">
      <t>ハン</t>
    </rPh>
    <phoneticPr fontId="5"/>
  </si>
  <si>
    <t>第</t>
    <rPh sb="0" eb="1">
      <t>ダイ</t>
    </rPh>
    <phoneticPr fontId="5"/>
  </si>
  <si>
    <t>号</t>
    <rPh sb="0" eb="1">
      <t>ゴウ</t>
    </rPh>
    <phoneticPr fontId="5"/>
  </si>
  <si>
    <t>許可年月日（１）</t>
    <rPh sb="0" eb="2">
      <t>キョカ</t>
    </rPh>
    <rPh sb="2" eb="5">
      <t>ネンガッピ</t>
    </rPh>
    <phoneticPr fontId="5"/>
  </si>
  <si>
    <t>年</t>
    <phoneticPr fontId="5"/>
  </si>
  <si>
    <t>月</t>
    <phoneticPr fontId="5"/>
  </si>
  <si>
    <t>日</t>
    <phoneticPr fontId="5"/>
  </si>
  <si>
    <t>建設業の許可（２）</t>
    <rPh sb="0" eb="2">
      <t>ケンセツ</t>
    </rPh>
    <rPh sb="2" eb="3">
      <t>ギョウ</t>
    </rPh>
    <rPh sb="4" eb="6">
      <t>キョカ</t>
    </rPh>
    <phoneticPr fontId="5"/>
  </si>
  <si>
    <t>許可番号（２）</t>
    <rPh sb="0" eb="2">
      <t>キョカ</t>
    </rPh>
    <rPh sb="2" eb="4">
      <t>バンゴウ</t>
    </rPh>
    <phoneticPr fontId="5"/>
  </si>
  <si>
    <t>許可年月日（２）</t>
    <rPh sb="0" eb="2">
      <t>キョカ</t>
    </rPh>
    <rPh sb="2" eb="5">
      <t>ネンガッピ</t>
    </rPh>
    <phoneticPr fontId="5"/>
  </si>
  <si>
    <t>監督員名</t>
    <rPh sb="0" eb="2">
      <t>カントク</t>
    </rPh>
    <rPh sb="2" eb="3">
      <t>イン</t>
    </rPh>
    <phoneticPr fontId="5"/>
  </si>
  <si>
    <t>現場代理人名</t>
    <phoneticPr fontId="5"/>
  </si>
  <si>
    <t>主任技術者名</t>
    <phoneticPr fontId="5"/>
  </si>
  <si>
    <t>資格内容</t>
    <phoneticPr fontId="5"/>
  </si>
  <si>
    <t>安全衛生責任者名</t>
    <phoneticPr fontId="5"/>
  </si>
  <si>
    <t>安全衛生推進者名</t>
    <phoneticPr fontId="5"/>
  </si>
  <si>
    <t>雇用管理責任者名</t>
    <phoneticPr fontId="5"/>
  </si>
  <si>
    <t>専門技術者名</t>
    <phoneticPr fontId="5"/>
  </si>
  <si>
    <t>工事名称及び工事内容</t>
    <phoneticPr fontId="5"/>
  </si>
  <si>
    <t>ＴＥＬ</t>
    <phoneticPr fontId="5"/>
  </si>
  <si>
    <t>-</t>
    <phoneticPr fontId="5"/>
  </si>
  <si>
    <t>ＦＡＸ</t>
    <phoneticPr fontId="5"/>
  </si>
  <si>
    <t>作業員データ</t>
    <rPh sb="0" eb="2">
      <t>サギョウ</t>
    </rPh>
    <rPh sb="2" eb="3">
      <t>イン</t>
    </rPh>
    <phoneticPr fontId="5"/>
  </si>
  <si>
    <t>社会保険</t>
    <rPh sb="0" eb="2">
      <t>シャカイ</t>
    </rPh>
    <rPh sb="2" eb="4">
      <t>ホケン</t>
    </rPh>
    <phoneticPr fontId="5"/>
  </si>
  <si>
    <t>健　康　保　険</t>
    <phoneticPr fontId="5"/>
  </si>
  <si>
    <t>年　金　保　険</t>
    <phoneticPr fontId="5"/>
  </si>
  <si>
    <t>雇　用　保　険</t>
    <phoneticPr fontId="5"/>
  </si>
  <si>
    <t>Ｎｏ．</t>
    <phoneticPr fontId="5"/>
  </si>
  <si>
    <t>ふりがな</t>
    <phoneticPr fontId="5"/>
  </si>
  <si>
    <t>氏名</t>
    <rPh sb="0" eb="2">
      <t>シメイ</t>
    </rPh>
    <phoneticPr fontId="5"/>
  </si>
  <si>
    <t>職種</t>
    <rPh sb="0" eb="2">
      <t>ショクシュ</t>
    </rPh>
    <phoneticPr fontId="5"/>
  </si>
  <si>
    <t>雇入年月日</t>
    <rPh sb="0" eb="2">
      <t>ヤトイイ</t>
    </rPh>
    <rPh sb="2" eb="5">
      <t>ネンガッピ</t>
    </rPh>
    <phoneticPr fontId="5"/>
  </si>
  <si>
    <t>経験年数
（自動）</t>
    <rPh sb="0" eb="2">
      <t>ケイケン</t>
    </rPh>
    <rPh sb="2" eb="4">
      <t>ネンスウ</t>
    </rPh>
    <rPh sb="6" eb="8">
      <t>ジドウ</t>
    </rPh>
    <phoneticPr fontId="5"/>
  </si>
  <si>
    <t>生年月日</t>
    <rPh sb="0" eb="2">
      <t>セイネン</t>
    </rPh>
    <rPh sb="2" eb="4">
      <t>ガッピ</t>
    </rPh>
    <phoneticPr fontId="5"/>
  </si>
  <si>
    <t>年齢
（自動）</t>
    <rPh sb="0" eb="2">
      <t>ネンレイ</t>
    </rPh>
    <phoneticPr fontId="5"/>
  </si>
  <si>
    <t>現住所</t>
    <rPh sb="0" eb="3">
      <t>ゲンジュウショ</t>
    </rPh>
    <phoneticPr fontId="5"/>
  </si>
  <si>
    <t>ＴＥＬ</t>
    <phoneticPr fontId="5"/>
  </si>
  <si>
    <t>家族連絡先</t>
    <rPh sb="0" eb="2">
      <t>カゾク</t>
    </rPh>
    <rPh sb="2" eb="5">
      <t>レンラクサキ</t>
    </rPh>
    <phoneticPr fontId="5"/>
  </si>
  <si>
    <t>健康診断日</t>
    <rPh sb="0" eb="2">
      <t>ケンコウ</t>
    </rPh>
    <rPh sb="2" eb="4">
      <t>シンダン</t>
    </rPh>
    <rPh sb="4" eb="5">
      <t>ヒ</t>
    </rPh>
    <phoneticPr fontId="5"/>
  </si>
  <si>
    <t>血圧</t>
    <phoneticPr fontId="5"/>
  </si>
  <si>
    <t>血液型</t>
    <rPh sb="0" eb="3">
      <t>ケツエキガタ</t>
    </rPh>
    <phoneticPr fontId="5"/>
  </si>
  <si>
    <t>特殊健康診断日</t>
    <phoneticPr fontId="5"/>
  </si>
  <si>
    <t>特殊健康
種　　　類</t>
    <rPh sb="0" eb="2">
      <t>トクシュ</t>
    </rPh>
    <rPh sb="2" eb="4">
      <t>ケンコウ</t>
    </rPh>
    <phoneticPr fontId="5"/>
  </si>
  <si>
    <t>技能講習</t>
    <rPh sb="0" eb="2">
      <t>ギノウ</t>
    </rPh>
    <rPh sb="2" eb="4">
      <t>コウシュウ</t>
    </rPh>
    <phoneticPr fontId="5"/>
  </si>
  <si>
    <t>組合名</t>
    <rPh sb="0" eb="2">
      <t>クミアイ</t>
    </rPh>
    <rPh sb="2" eb="3">
      <t>メイ</t>
    </rPh>
    <phoneticPr fontId="5"/>
  </si>
  <si>
    <t>記号番号</t>
    <rPh sb="0" eb="2">
      <t>キゴウ</t>
    </rPh>
    <rPh sb="2" eb="4">
      <t>バンゴウ</t>
    </rPh>
    <phoneticPr fontId="5"/>
  </si>
  <si>
    <t>保険名</t>
    <rPh sb="0" eb="2">
      <t>ホケン</t>
    </rPh>
    <rPh sb="2" eb="3">
      <t>メイ</t>
    </rPh>
    <phoneticPr fontId="5"/>
  </si>
  <si>
    <t>記号番号</t>
    <phoneticPr fontId="5"/>
  </si>
  <si>
    <t>年</t>
    <rPh sb="0" eb="1">
      <t>ネン</t>
    </rPh>
    <phoneticPr fontId="5"/>
  </si>
  <si>
    <t>月</t>
    <rPh sb="0" eb="1">
      <t>ガツ</t>
    </rPh>
    <phoneticPr fontId="5"/>
  </si>
  <si>
    <t>日</t>
    <rPh sb="0" eb="1">
      <t>ヒ</t>
    </rPh>
    <phoneticPr fontId="5"/>
  </si>
  <si>
    <t>～</t>
    <phoneticPr fontId="5"/>
  </si>
  <si>
    <t>取　扱　要　領</t>
    <phoneticPr fontId="5"/>
  </si>
  <si>
    <t>作業員と、その雇用関係を正確に把握し、適正な施工体制の確保と、技術者の適正な配置等を図る為の</t>
    <phoneticPr fontId="5"/>
  </si>
  <si>
    <t>基本的な書類であり、法的に義務づけられているものです。</t>
    <phoneticPr fontId="5"/>
  </si>
  <si>
    <t>（１）当社発注の工事施工にあたり、作業所長宛「提出書類一覧表」にもとづいて必要な書類を工事着手</t>
    <phoneticPr fontId="5"/>
  </si>
  <si>
    <t>　　　７日前迄に一次下請会社から提出してください。</t>
    <phoneticPr fontId="5"/>
  </si>
  <si>
    <t>（３）記入については、ゴム印等使用出来る所は使用して下さい。</t>
  </si>
  <si>
    <t>（４）この「提出書類ファイル」は、会社幹部現場巡回時（自主パトロール含む）や災害防止協議会出席時</t>
    <phoneticPr fontId="5"/>
  </si>
  <si>
    <t>　　（一次、二次を問わない）に内容を見直し、変更箇所は速やかに訂正（変更月日を記載）又は差し替え</t>
    <phoneticPr fontId="5"/>
  </si>
  <si>
    <t>　　を行ない、常に刷新された状態で保管してください。</t>
    <phoneticPr fontId="5"/>
  </si>
  <si>
    <t>　　なお、作業所担当者は、下表により刷新状況を確認してください。</t>
    <phoneticPr fontId="5"/>
  </si>
  <si>
    <t>提出書類刷新状況確認表</t>
    <phoneticPr fontId="5"/>
  </si>
  <si>
    <t>（該当欄にサインのこと）</t>
  </si>
  <si>
    <t>活動内容</t>
  </si>
  <si>
    <t>協力</t>
  </si>
  <si>
    <t>作業所</t>
  </si>
  <si>
    <t>協カ</t>
  </si>
  <si>
    <t>会社</t>
  </si>
  <si>
    <t>確認</t>
  </si>
  <si>
    <t>災害防止協議会時</t>
  </si>
  <si>
    <t>会社幹部巡回時</t>
  </si>
  <si>
    <t>（自主パトロール合む）</t>
  </si>
  <si>
    <t>提出書類の名称</t>
    <rPh sb="0" eb="2">
      <t>テイシュツ</t>
    </rPh>
    <rPh sb="2" eb="4">
      <t>ショルイ</t>
    </rPh>
    <rPh sb="5" eb="7">
      <t>メイショウ</t>
    </rPh>
    <phoneticPr fontId="5"/>
  </si>
  <si>
    <t>頁</t>
    <rPh sb="0" eb="1">
      <t>ページ</t>
    </rPh>
    <phoneticPr fontId="5"/>
  </si>
  <si>
    <t>施工体制台帳作成建設工事の通知</t>
    <rPh sb="0" eb="2">
      <t>セコウ</t>
    </rPh>
    <rPh sb="2" eb="4">
      <t>タイセイ</t>
    </rPh>
    <rPh sb="4" eb="6">
      <t>ダイチョウ</t>
    </rPh>
    <rPh sb="6" eb="8">
      <t>サクセイ</t>
    </rPh>
    <rPh sb="8" eb="10">
      <t>ケンセツ</t>
    </rPh>
    <rPh sb="10" eb="12">
      <t>コウジ</t>
    </rPh>
    <rPh sb="13" eb="15">
      <t>ツウチ</t>
    </rPh>
    <phoneticPr fontId="5"/>
  </si>
  <si>
    <t>誓約書</t>
    <rPh sb="0" eb="3">
      <t>セイヤクショ</t>
    </rPh>
    <phoneticPr fontId="5"/>
  </si>
  <si>
    <t>作業員名簿</t>
    <rPh sb="0" eb="3">
      <t>サギョウイン</t>
    </rPh>
    <rPh sb="3" eb="5">
      <t>メイボ</t>
    </rPh>
    <phoneticPr fontId="5"/>
  </si>
  <si>
    <t>参考</t>
    <rPh sb="0" eb="2">
      <t>サンコウ</t>
    </rPh>
    <phoneticPr fontId="5"/>
  </si>
  <si>
    <t>店社安全衛生管理計画書</t>
    <rPh sb="0" eb="1">
      <t>テン</t>
    </rPh>
    <rPh sb="1" eb="2">
      <t>シャ</t>
    </rPh>
    <rPh sb="2" eb="4">
      <t>アンゼン</t>
    </rPh>
    <rPh sb="4" eb="6">
      <t>エイセイ</t>
    </rPh>
    <rPh sb="6" eb="8">
      <t>カンリ</t>
    </rPh>
    <rPh sb="8" eb="11">
      <t>ケイカクショ</t>
    </rPh>
    <phoneticPr fontId="5"/>
  </si>
  <si>
    <t>通勤・連絡車使用届</t>
    <rPh sb="0" eb="2">
      <t>ツウキン</t>
    </rPh>
    <rPh sb="3" eb="5">
      <t>レンラクシャ</t>
    </rPh>
    <rPh sb="5" eb="6">
      <t>シャ</t>
    </rPh>
    <rPh sb="6" eb="8">
      <t>シヨウ</t>
    </rPh>
    <rPh sb="8" eb="9">
      <t>トドケ</t>
    </rPh>
    <phoneticPr fontId="5"/>
  </si>
  <si>
    <t>作業員就労及び終了（無災害）報告書</t>
    <rPh sb="0" eb="3">
      <t>サギョウイン</t>
    </rPh>
    <rPh sb="3" eb="5">
      <t>シュウロウ</t>
    </rPh>
    <rPh sb="5" eb="6">
      <t>オヨ</t>
    </rPh>
    <rPh sb="7" eb="9">
      <t>シュウリョウ</t>
    </rPh>
    <rPh sb="10" eb="13">
      <t>ムサイガイ</t>
    </rPh>
    <rPh sb="14" eb="17">
      <t>ホウコクショ</t>
    </rPh>
    <phoneticPr fontId="5"/>
  </si>
  <si>
    <t>新規入場者アンケート（兼）送り出し教育資料</t>
    <rPh sb="0" eb="2">
      <t>シンキ</t>
    </rPh>
    <rPh sb="2" eb="5">
      <t>ニュウジョウシャ</t>
    </rPh>
    <rPh sb="11" eb="12">
      <t>ケン</t>
    </rPh>
    <rPh sb="13" eb="14">
      <t>オク</t>
    </rPh>
    <rPh sb="15" eb="16">
      <t>ダ</t>
    </rPh>
    <rPh sb="17" eb="19">
      <t>キョウイク</t>
    </rPh>
    <rPh sb="19" eb="21">
      <t>シリョウ</t>
    </rPh>
    <phoneticPr fontId="5"/>
  </si>
  <si>
    <t>協力会社の皆様へ</t>
    <rPh sb="0" eb="2">
      <t>キョウリョク</t>
    </rPh>
    <rPh sb="2" eb="4">
      <t>ガイシャ</t>
    </rPh>
    <rPh sb="5" eb="7">
      <t>ミナサマ</t>
    </rPh>
    <phoneticPr fontId="5"/>
  </si>
  <si>
    <t>【 元請負業者 】</t>
    <rPh sb="2" eb="4">
      <t>モトウケ</t>
    </rPh>
    <rPh sb="4" eb="5">
      <t>オ</t>
    </rPh>
    <rPh sb="5" eb="7">
      <t>ギョウシャ</t>
    </rPh>
    <phoneticPr fontId="5"/>
  </si>
  <si>
    <t>会　社　名</t>
    <rPh sb="0" eb="1">
      <t>カイ</t>
    </rPh>
    <rPh sb="2" eb="3">
      <t>シャ</t>
    </rPh>
    <rPh sb="4" eb="5">
      <t>メイ</t>
    </rPh>
    <phoneticPr fontId="5"/>
  </si>
  <si>
    <t>事業所の名称</t>
    <rPh sb="0" eb="3">
      <t>ジギョウショ</t>
    </rPh>
    <rPh sb="4" eb="6">
      <t>メイショウ</t>
    </rPh>
    <phoneticPr fontId="5"/>
  </si>
  <si>
    <t>　 当工事は、建設業法(昭和24年法律第100号）第24条の7に基づく施工体制台帳の作成を要する建設工</t>
    <rPh sb="2" eb="3">
      <t>トウ</t>
    </rPh>
    <rPh sb="3" eb="5">
      <t>コウジ</t>
    </rPh>
    <rPh sb="7" eb="9">
      <t>ケンセツ</t>
    </rPh>
    <rPh sb="9" eb="11">
      <t>ギョウホウ</t>
    </rPh>
    <rPh sb="12" eb="14">
      <t>ショウワ</t>
    </rPh>
    <rPh sb="16" eb="17">
      <t>ネン</t>
    </rPh>
    <rPh sb="17" eb="19">
      <t>ホウリツ</t>
    </rPh>
    <rPh sb="19" eb="20">
      <t>ダイ</t>
    </rPh>
    <rPh sb="23" eb="24">
      <t>ゴウ</t>
    </rPh>
    <rPh sb="25" eb="26">
      <t>ダイ</t>
    </rPh>
    <rPh sb="28" eb="29">
      <t>ジョウ</t>
    </rPh>
    <rPh sb="32" eb="33">
      <t>モト</t>
    </rPh>
    <rPh sb="35" eb="37">
      <t>セコウ</t>
    </rPh>
    <rPh sb="37" eb="39">
      <t>タイセイ</t>
    </rPh>
    <rPh sb="39" eb="41">
      <t>ダイチョウ</t>
    </rPh>
    <rPh sb="42" eb="44">
      <t>サクセイ</t>
    </rPh>
    <rPh sb="45" eb="46">
      <t>ヨウ</t>
    </rPh>
    <rPh sb="48" eb="50">
      <t>ケンセツ</t>
    </rPh>
    <rPh sb="50" eb="51">
      <t>コウ</t>
    </rPh>
    <phoneticPr fontId="5"/>
  </si>
  <si>
    <t xml:space="preserve"> 事です。</t>
    <rPh sb="1" eb="2">
      <t>コト</t>
    </rPh>
    <phoneticPr fontId="5"/>
  </si>
  <si>
    <t>　 この建設工事に従事する協力会社の方は、一次、二次などの層次を問わず、その請け負った建設工事</t>
    <rPh sb="4" eb="6">
      <t>ケンセツ</t>
    </rPh>
    <rPh sb="6" eb="8">
      <t>コウジ</t>
    </rPh>
    <rPh sb="9" eb="11">
      <t>ジュウジ</t>
    </rPh>
    <rPh sb="13" eb="16">
      <t>キョウリョクカイ</t>
    </rPh>
    <rPh sb="16" eb="17">
      <t>シャ</t>
    </rPh>
    <rPh sb="18" eb="19">
      <t>カタ</t>
    </rPh>
    <rPh sb="21" eb="23">
      <t>イチジ</t>
    </rPh>
    <rPh sb="24" eb="26">
      <t>ニジ</t>
    </rPh>
    <rPh sb="29" eb="30">
      <t>ソウ</t>
    </rPh>
    <rPh sb="30" eb="31">
      <t>ジ</t>
    </rPh>
    <rPh sb="32" eb="33">
      <t>ト</t>
    </rPh>
    <rPh sb="38" eb="39">
      <t>ウ</t>
    </rPh>
    <rPh sb="40" eb="41">
      <t>オ</t>
    </rPh>
    <rPh sb="43" eb="45">
      <t>ケンセツ</t>
    </rPh>
    <rPh sb="45" eb="47">
      <t>コウジ</t>
    </rPh>
    <phoneticPr fontId="5"/>
  </si>
  <si>
    <t xml:space="preserve"> 次の手続きを実施して下さい。</t>
    <rPh sb="1" eb="2">
      <t>ツギ</t>
    </rPh>
    <rPh sb="3" eb="5">
      <t>テツヅ</t>
    </rPh>
    <rPh sb="7" eb="9">
      <t>ジッシ</t>
    </rPh>
    <rPh sb="11" eb="12">
      <t>クダ</t>
    </rPh>
    <phoneticPr fontId="5"/>
  </si>
  <si>
    <t xml:space="preserve"> 提出しなければなりません。</t>
    <rPh sb="1" eb="3">
      <t>テイシュツ</t>
    </rPh>
    <phoneticPr fontId="5"/>
  </si>
  <si>
    <t>　　　第14条の4に規定する再下請負通知書により、自社の建設業登録や主任技術者等の専任状況および</t>
    <rPh sb="3" eb="4">
      <t>ダイ</t>
    </rPh>
    <rPh sb="6" eb="7">
      <t>ジョウ</t>
    </rPh>
    <rPh sb="10" eb="12">
      <t>キテイ</t>
    </rPh>
    <rPh sb="14" eb="15">
      <t>サイ</t>
    </rPh>
    <rPh sb="15" eb="18">
      <t>シタウケオイ</t>
    </rPh>
    <rPh sb="18" eb="21">
      <t>ツウチショ</t>
    </rPh>
    <rPh sb="25" eb="27">
      <t>ジシャ</t>
    </rPh>
    <rPh sb="28" eb="31">
      <t>ケンセツギョウ</t>
    </rPh>
    <rPh sb="31" eb="33">
      <t>トウロク</t>
    </rPh>
    <rPh sb="34" eb="36">
      <t>シュニン</t>
    </rPh>
    <rPh sb="36" eb="39">
      <t>ギジュツシャ</t>
    </rPh>
    <rPh sb="39" eb="40">
      <t>トウ</t>
    </rPh>
    <rPh sb="41" eb="43">
      <t>センニン</t>
    </rPh>
    <rPh sb="43" eb="45">
      <t>ジョウキョウ</t>
    </rPh>
    <phoneticPr fontId="5"/>
  </si>
  <si>
    <t>　　②再下請負業者に対する通知</t>
    <rPh sb="3" eb="7">
      <t>サイシタウケオイ</t>
    </rPh>
    <rPh sb="7" eb="9">
      <t>ギョウシャ</t>
    </rPh>
    <rPh sb="10" eb="11">
      <t>タイ</t>
    </rPh>
    <rPh sb="13" eb="15">
      <t>ツウチ</t>
    </rPh>
    <phoneticPr fontId="5"/>
  </si>
  <si>
    <t>２．全支店共通で使用できます。</t>
    <rPh sb="2" eb="3">
      <t>ゼン</t>
    </rPh>
    <rPh sb="3" eb="5">
      <t>シテン</t>
    </rPh>
    <rPh sb="5" eb="7">
      <t>キョウツウ</t>
    </rPh>
    <rPh sb="8" eb="10">
      <t>シヨウ</t>
    </rPh>
    <phoneticPr fontId="4"/>
  </si>
  <si>
    <t>実施上の留意点</t>
    <rPh sb="0" eb="2">
      <t>ジッシ</t>
    </rPh>
    <rPh sb="2" eb="3">
      <t>ウエ</t>
    </rPh>
    <rPh sb="4" eb="6">
      <t>リュウイ</t>
    </rPh>
    <rPh sb="6" eb="7">
      <t>テン</t>
    </rPh>
    <phoneticPr fontId="4"/>
  </si>
  <si>
    <t>担当者</t>
    <rPh sb="0" eb="3">
      <t>タントウシャ</t>
    </rPh>
    <phoneticPr fontId="4"/>
  </si>
  <si>
    <t>目標</t>
    <rPh sb="0" eb="2">
      <t>モクヒョウ</t>
    </rPh>
    <phoneticPr fontId="4"/>
  </si>
  <si>
    <t>具体的実施事項</t>
    <rPh sb="0" eb="3">
      <t>グタイテキ</t>
    </rPh>
    <rPh sb="3" eb="5">
      <t>ジッシ</t>
    </rPh>
    <rPh sb="5" eb="7">
      <t>ジコウ</t>
    </rPh>
    <phoneticPr fontId="4"/>
  </si>
  <si>
    <t>重点実施事項</t>
    <rPh sb="0" eb="2">
      <t>ジュウテン</t>
    </rPh>
    <rPh sb="2" eb="4">
      <t>ジッシ</t>
    </rPh>
    <rPh sb="4" eb="6">
      <t>ジコウ</t>
    </rPh>
    <phoneticPr fontId="4"/>
  </si>
  <si>
    <t>危険又は有害要因の特定</t>
    <rPh sb="0" eb="2">
      <t>キケン</t>
    </rPh>
    <rPh sb="2" eb="3">
      <t>マタ</t>
    </rPh>
    <rPh sb="4" eb="6">
      <t>ユウガイ</t>
    </rPh>
    <rPh sb="6" eb="8">
      <t>ヨウイン</t>
    </rPh>
    <rPh sb="9" eb="11">
      <t>トクテイ</t>
    </rPh>
    <phoneticPr fontId="4"/>
  </si>
  <si>
    <t>-</t>
    <phoneticPr fontId="4"/>
  </si>
  <si>
    <t>安全衛生推進者(又は衛生推進者)を選任</t>
    <rPh sb="0" eb="2">
      <t>アンゼン</t>
    </rPh>
    <rPh sb="2" eb="4">
      <t>エイセイ</t>
    </rPh>
    <rPh sb="4" eb="6">
      <t>スイシン</t>
    </rPh>
    <rPh sb="6" eb="7">
      <t>シャ</t>
    </rPh>
    <rPh sb="8" eb="9">
      <t>マタ</t>
    </rPh>
    <rPh sb="10" eb="12">
      <t>エイセイ</t>
    </rPh>
    <rPh sb="12" eb="14">
      <t>スイシン</t>
    </rPh>
    <rPh sb="14" eb="15">
      <t>シャ</t>
    </rPh>
    <phoneticPr fontId="4"/>
  </si>
  <si>
    <t>10人以上50人未満の場合</t>
    <rPh sb="2" eb="3">
      <t>ニン</t>
    </rPh>
    <rPh sb="3" eb="5">
      <t>イジョウ</t>
    </rPh>
    <rPh sb="7" eb="8">
      <t>ニン</t>
    </rPh>
    <rPh sb="8" eb="10">
      <t>ミマン</t>
    </rPh>
    <rPh sb="11" eb="13">
      <t>バアイ</t>
    </rPh>
    <phoneticPr fontId="4"/>
  </si>
  <si>
    <t>－</t>
    <phoneticPr fontId="4"/>
  </si>
  <si>
    <t>安全管理者、衛生管理者、産業医を選任</t>
    <rPh sb="0" eb="2">
      <t>アンゼン</t>
    </rPh>
    <rPh sb="2" eb="5">
      <t>カンリシャ</t>
    </rPh>
    <rPh sb="6" eb="8">
      <t>エイセイ</t>
    </rPh>
    <rPh sb="8" eb="10">
      <t>カンリ</t>
    </rPh>
    <rPh sb="10" eb="11">
      <t>シャ</t>
    </rPh>
    <rPh sb="12" eb="14">
      <t>サンギョウ</t>
    </rPh>
    <rPh sb="14" eb="15">
      <t>イシャ</t>
    </rPh>
    <phoneticPr fontId="4"/>
  </si>
  <si>
    <t>50人以上の場合</t>
    <rPh sb="2" eb="3">
      <t>ニン</t>
    </rPh>
    <rPh sb="3" eb="5">
      <t>イジョウ</t>
    </rPh>
    <rPh sb="6" eb="8">
      <t>バアイ</t>
    </rPh>
    <phoneticPr fontId="4"/>
  </si>
  <si>
    <t>代表者氏名</t>
    <rPh sb="0" eb="3">
      <t>ダイヒョウシャ</t>
    </rPh>
    <rPh sb="3" eb="5">
      <t>シメイ</t>
    </rPh>
    <phoneticPr fontId="4"/>
  </si>
  <si>
    <t>総括安全衛生管理者を選任</t>
    <rPh sb="0" eb="2">
      <t>ソウカツ</t>
    </rPh>
    <rPh sb="2" eb="4">
      <t>アンゼン</t>
    </rPh>
    <rPh sb="4" eb="6">
      <t>エイセイ</t>
    </rPh>
    <rPh sb="6" eb="9">
      <t>カンリシャ</t>
    </rPh>
    <phoneticPr fontId="4"/>
  </si>
  <si>
    <t>100人以上の場合</t>
    <rPh sb="3" eb="4">
      <t>ニン</t>
    </rPh>
    <rPh sb="4" eb="6">
      <t>イジョウ</t>
    </rPh>
    <rPh sb="7" eb="9">
      <t>バアイ</t>
    </rPh>
    <phoneticPr fontId="4"/>
  </si>
  <si>
    <t>会   社   名</t>
    <rPh sb="0" eb="1">
      <t>カイ</t>
    </rPh>
    <rPh sb="4" eb="5">
      <t>シャ</t>
    </rPh>
    <rPh sb="8" eb="9">
      <t>メイ</t>
    </rPh>
    <phoneticPr fontId="4"/>
  </si>
  <si>
    <t>産業医</t>
    <rPh sb="0" eb="3">
      <t>サンギョウイ</t>
    </rPh>
    <phoneticPr fontId="4"/>
  </si>
  <si>
    <t>工事担当責任者</t>
    <rPh sb="0" eb="2">
      <t>コウジ</t>
    </rPh>
    <rPh sb="2" eb="4">
      <t>タントウ</t>
    </rPh>
    <rPh sb="4" eb="6">
      <t>セキニン</t>
    </rPh>
    <rPh sb="6" eb="7">
      <t>シャ</t>
    </rPh>
    <phoneticPr fontId="4"/>
  </si>
  <si>
    <t>住          所</t>
    <rPh sb="0" eb="1">
      <t>ジュウ</t>
    </rPh>
    <rPh sb="11" eb="12">
      <t>ショ</t>
    </rPh>
    <phoneticPr fontId="4"/>
  </si>
  <si>
    <t>安全衛生推進者</t>
    <rPh sb="0" eb="2">
      <t>アンゼン</t>
    </rPh>
    <rPh sb="2" eb="4">
      <t>エイセイ</t>
    </rPh>
    <rPh sb="4" eb="6">
      <t>スイシン</t>
    </rPh>
    <rPh sb="6" eb="7">
      <t>シャ</t>
    </rPh>
    <phoneticPr fontId="4"/>
  </si>
  <si>
    <t>衛生管理者</t>
    <rPh sb="0" eb="2">
      <t>エイセイ</t>
    </rPh>
    <rPh sb="2" eb="5">
      <t>カンリシャ</t>
    </rPh>
    <phoneticPr fontId="4"/>
  </si>
  <si>
    <t>安全管理者</t>
    <rPh sb="0" eb="2">
      <t>アンゼン</t>
    </rPh>
    <rPh sb="2" eb="5">
      <t>カンリシャ</t>
    </rPh>
    <phoneticPr fontId="4"/>
  </si>
  <si>
    <t>総括安全衛生管理者</t>
    <rPh sb="0" eb="2">
      <t>ソウカツ</t>
    </rPh>
    <rPh sb="2" eb="4">
      <t>アンゼン</t>
    </rPh>
    <rPh sb="4" eb="6">
      <t>エイセイ</t>
    </rPh>
    <rPh sb="6" eb="9">
      <t>カンリシャ</t>
    </rPh>
    <phoneticPr fontId="4"/>
  </si>
  <si>
    <t>雇用管理責任者</t>
    <rPh sb="0" eb="2">
      <t>コヨウ</t>
    </rPh>
    <rPh sb="2" eb="4">
      <t>カンリ</t>
    </rPh>
    <rPh sb="4" eb="6">
      <t>セキニン</t>
    </rPh>
    <rPh sb="6" eb="7">
      <t>シャ</t>
    </rPh>
    <phoneticPr fontId="4"/>
  </si>
  <si>
    <t>担当役員</t>
    <rPh sb="0" eb="2">
      <t>タントウ</t>
    </rPh>
    <rPh sb="2" eb="4">
      <t>ヤクイン</t>
    </rPh>
    <phoneticPr fontId="4"/>
  </si>
  <si>
    <t>氏     名</t>
    <rPh sb="0" eb="7">
      <t>シメイ</t>
    </rPh>
    <phoneticPr fontId="4"/>
  </si>
  <si>
    <t>役   職   名</t>
    <rPh sb="0" eb="9">
      <t>ヤクショクメイ</t>
    </rPh>
    <phoneticPr fontId="4"/>
  </si>
  <si>
    <t>1点</t>
  </si>
  <si>
    <t>可能性がほとんど無い</t>
  </si>
  <si>
    <t>2点</t>
  </si>
  <si>
    <t>必要なし</t>
  </si>
  <si>
    <t>Ⅰ</t>
  </si>
  <si>
    <t>問題は少ない</t>
  </si>
  <si>
    <t>3点</t>
  </si>
  <si>
    <t>現時点では必要なし</t>
  </si>
  <si>
    <t>Ⅱ</t>
  </si>
  <si>
    <t>多少問題がある</t>
  </si>
  <si>
    <t>4点</t>
  </si>
  <si>
    <t>何らかの対策が必要</t>
  </si>
  <si>
    <t>Ⅲ</t>
  </si>
  <si>
    <t>　　かなり問題がある</t>
  </si>
  <si>
    <t>5点</t>
  </si>
  <si>
    <t>抜本的対策が必要</t>
  </si>
  <si>
    <t>Ⅳ</t>
  </si>
  <si>
    <t>　重大な問題がある</t>
  </si>
  <si>
    <t>頻度</t>
  </si>
  <si>
    <t>即座に対策が必要</t>
  </si>
  <si>
    <t>Ⅴ</t>
  </si>
  <si>
    <t>災害</t>
  </si>
  <si>
    <t>1～3日</t>
  </si>
  <si>
    <t>以上</t>
  </si>
  <si>
    <t>低減措置</t>
  </si>
  <si>
    <t>危険度</t>
    <rPh sb="0" eb="2">
      <t>キケン</t>
    </rPh>
    <phoneticPr fontId="4"/>
  </si>
  <si>
    <t>評価点</t>
  </si>
  <si>
    <t>危険の評価</t>
  </si>
  <si>
    <t>不休</t>
  </si>
  <si>
    <t>休業</t>
  </si>
  <si>
    <t>休業4日</t>
  </si>
  <si>
    <t>死亡</t>
  </si>
  <si>
    <t>工種</t>
    <rPh sb="0" eb="2">
      <t>コウシュ</t>
    </rPh>
    <phoneticPr fontId="45"/>
  </si>
  <si>
    <t>危険度</t>
    <rPh sb="0" eb="3">
      <t>キケンド</t>
    </rPh>
    <phoneticPr fontId="45"/>
  </si>
  <si>
    <t>評価</t>
    <rPh sb="0" eb="2">
      <t>ヒョウカ</t>
    </rPh>
    <phoneticPr fontId="45"/>
  </si>
  <si>
    <t>頻度</t>
    <rPh sb="0" eb="2">
      <t>ヒンド</t>
    </rPh>
    <phoneticPr fontId="45"/>
  </si>
  <si>
    <t>重大性</t>
    <rPh sb="0" eb="3">
      <t>ジュウダイセイ</t>
    </rPh>
    <phoneticPr fontId="45"/>
  </si>
  <si>
    <t>月</t>
    <rPh sb="0" eb="1">
      <t>ツキ</t>
    </rPh>
    <phoneticPr fontId="45"/>
  </si>
  <si>
    <t>年</t>
    <rPh sb="0" eb="1">
      <t>ネン</t>
    </rPh>
    <phoneticPr fontId="45"/>
  </si>
  <si>
    <t>防　　止　　対　　策</t>
    <rPh sb="0" eb="4">
      <t>ボウシ</t>
    </rPh>
    <rPh sb="6" eb="10">
      <t>タイサク</t>
    </rPh>
    <phoneticPr fontId="45"/>
  </si>
  <si>
    <t>リスク評価</t>
    <rPh sb="3" eb="5">
      <t>ヒョウカ</t>
    </rPh>
    <phoneticPr fontId="45"/>
  </si>
  <si>
    <t>危険・有害要因（予想される災害）</t>
    <rPh sb="0" eb="2">
      <t>キケン</t>
    </rPh>
    <rPh sb="3" eb="5">
      <t>ユウガイ</t>
    </rPh>
    <rPh sb="5" eb="7">
      <t>ヨウイン</t>
    </rPh>
    <rPh sb="8" eb="10">
      <t>ヨソウ</t>
    </rPh>
    <rPh sb="13" eb="15">
      <t>サイガイ</t>
    </rPh>
    <phoneticPr fontId="45"/>
  </si>
  <si>
    <t>作　　業　　工　　程</t>
    <rPh sb="0" eb="4">
      <t>サギョウ</t>
    </rPh>
    <rPh sb="6" eb="10">
      <t>コウテイ</t>
    </rPh>
    <phoneticPr fontId="45"/>
  </si>
  <si>
    <t>工　　程　　表</t>
    <rPh sb="0" eb="7">
      <t>コウテイヒョウ</t>
    </rPh>
    <phoneticPr fontId="45"/>
  </si>
  <si>
    <t>具体的</t>
    <rPh sb="0" eb="3">
      <t>グタイテキ</t>
    </rPh>
    <phoneticPr fontId="45"/>
  </si>
  <si>
    <t>重点項目</t>
    <rPh sb="0" eb="2">
      <t>ジュウテン</t>
    </rPh>
    <rPh sb="2" eb="4">
      <t>コウモク</t>
    </rPh>
    <phoneticPr fontId="45"/>
  </si>
  <si>
    <t>作業員</t>
    <rPh sb="0" eb="3">
      <t>サギョウイン</t>
    </rPh>
    <phoneticPr fontId="45"/>
  </si>
  <si>
    <t>ニ．持込機械</t>
    <rPh sb="2" eb="4">
      <t>モチコミ</t>
    </rPh>
    <rPh sb="4" eb="6">
      <t>キカイ</t>
    </rPh>
    <phoneticPr fontId="45"/>
  </si>
  <si>
    <t>要</t>
    <rPh sb="0" eb="1">
      <t>ヨウテン</t>
    </rPh>
    <phoneticPr fontId="45"/>
  </si>
  <si>
    <t>動</t>
    <rPh sb="0" eb="1">
      <t>ウゴ</t>
    </rPh>
    <phoneticPr fontId="45"/>
  </si>
  <si>
    <t>制</t>
    <rPh sb="0" eb="1">
      <t>セイド</t>
    </rPh>
    <phoneticPr fontId="45"/>
  </si>
  <si>
    <t>活</t>
    <rPh sb="0" eb="1">
      <t>カツドウ</t>
    </rPh>
    <phoneticPr fontId="45"/>
  </si>
  <si>
    <t>体</t>
    <rPh sb="0" eb="1">
      <t>タイセイ</t>
    </rPh>
    <phoneticPr fontId="45"/>
  </si>
  <si>
    <t>ハ．工　　期</t>
    <rPh sb="2" eb="6">
      <t>コウキ</t>
    </rPh>
    <phoneticPr fontId="45"/>
  </si>
  <si>
    <t>概</t>
    <rPh sb="0" eb="1">
      <t>ガイヨウ</t>
    </rPh>
    <phoneticPr fontId="45"/>
  </si>
  <si>
    <t>常</t>
    <rPh sb="0" eb="1">
      <t>ジョウ</t>
    </rPh>
    <phoneticPr fontId="45"/>
  </si>
  <si>
    <t>理</t>
    <rPh sb="0" eb="1">
      <t>リカ</t>
    </rPh>
    <phoneticPr fontId="45"/>
  </si>
  <si>
    <t>日</t>
    <rPh sb="0" eb="1">
      <t>ニチジョウ</t>
    </rPh>
    <phoneticPr fontId="45"/>
  </si>
  <si>
    <t>管</t>
    <rPh sb="0" eb="1">
      <t>カンリ</t>
    </rPh>
    <phoneticPr fontId="45"/>
  </si>
  <si>
    <t>ロ．工事内容</t>
    <rPh sb="2" eb="4">
      <t>コウジ</t>
    </rPh>
    <rPh sb="4" eb="6">
      <t>ナイヨウ</t>
    </rPh>
    <phoneticPr fontId="45"/>
  </si>
  <si>
    <t>事</t>
    <rPh sb="0" eb="1">
      <t>ジコ</t>
    </rPh>
    <phoneticPr fontId="45"/>
  </si>
  <si>
    <t>全</t>
    <rPh sb="0" eb="1">
      <t>ゼンブ</t>
    </rPh>
    <phoneticPr fontId="45"/>
  </si>
  <si>
    <t>実　施　内　容</t>
    <rPh sb="0" eb="3">
      <t>ジッシ</t>
    </rPh>
    <rPh sb="4" eb="7">
      <t>ナイヨウ</t>
    </rPh>
    <phoneticPr fontId="45"/>
  </si>
  <si>
    <t>安全管理者</t>
    <rPh sb="0" eb="2">
      <t>アンゼン</t>
    </rPh>
    <rPh sb="2" eb="5">
      <t>カンリシャ</t>
    </rPh>
    <phoneticPr fontId="45"/>
  </si>
  <si>
    <t>安</t>
    <rPh sb="0" eb="1">
      <t>アンゼン</t>
    </rPh>
    <phoneticPr fontId="45"/>
  </si>
  <si>
    <t>イ．工　　種</t>
    <rPh sb="2" eb="6">
      <t>コウシュ</t>
    </rPh>
    <phoneticPr fontId="45"/>
  </si>
  <si>
    <t>工</t>
    <rPh sb="0" eb="1">
      <t>コウジ</t>
    </rPh>
    <phoneticPr fontId="45"/>
  </si>
  <si>
    <t>（二）次</t>
    <rPh sb="1" eb="2">
      <t>ニ</t>
    </rPh>
    <rPh sb="3" eb="4">
      <t>ジ</t>
    </rPh>
    <phoneticPr fontId="45"/>
  </si>
  <si>
    <t>店社</t>
    <rPh sb="0" eb="2">
      <t>テンシャ</t>
    </rPh>
    <phoneticPr fontId="45"/>
  </si>
  <si>
    <t>工事名称</t>
    <rPh sb="0" eb="2">
      <t>コウジ</t>
    </rPh>
    <rPh sb="2" eb="4">
      <t>メイショウ</t>
    </rPh>
    <phoneticPr fontId="45"/>
  </si>
  <si>
    <t>安全衛生責任者</t>
    <rPh sb="0" eb="2">
      <t>アンゼン</t>
    </rPh>
    <rPh sb="2" eb="4">
      <t>エイセイ</t>
    </rPh>
    <rPh sb="4" eb="7">
      <t>セキニンシャ</t>
    </rPh>
    <phoneticPr fontId="45"/>
  </si>
  <si>
    <t>会社名</t>
    <rPh sb="0" eb="3">
      <t>カイシャメイ</t>
    </rPh>
    <phoneticPr fontId="45"/>
  </si>
  <si>
    <t>）安全衛生管理計画書</t>
    <phoneticPr fontId="45"/>
  </si>
  <si>
    <t>作成</t>
    <rPh sb="0" eb="2">
      <t>サクセイ</t>
    </rPh>
    <phoneticPr fontId="4"/>
  </si>
  <si>
    <t>協力会社関係者への周知確認</t>
    <rPh sb="0" eb="2">
      <t>キョウリョク</t>
    </rPh>
    <rPh sb="2" eb="4">
      <t>カイシャ</t>
    </rPh>
    <rPh sb="4" eb="7">
      <t>カンケイシャ</t>
    </rPh>
    <rPh sb="9" eb="11">
      <t>シュウチ</t>
    </rPh>
    <rPh sb="11" eb="13">
      <t>カクニン</t>
    </rPh>
    <phoneticPr fontId="4"/>
  </si>
  <si>
    <t>場内安全パトロールの結果</t>
    <rPh sb="0" eb="2">
      <t>ジョウナイ</t>
    </rPh>
    <rPh sb="2" eb="4">
      <t>アンゼン</t>
    </rPh>
    <phoneticPr fontId="4"/>
  </si>
  <si>
    <t>対　　　　策</t>
    <rPh sb="0" eb="1">
      <t>タイ</t>
    </rPh>
    <rPh sb="5" eb="6">
      <t>サク</t>
    </rPh>
    <phoneticPr fontId="4"/>
  </si>
  <si>
    <t>予想される　　　　　　　　危　　　険</t>
    <rPh sb="0" eb="2">
      <t>ヨソウ</t>
    </rPh>
    <rPh sb="13" eb="14">
      <t>アブ</t>
    </rPh>
    <rPh sb="17" eb="18">
      <t>ケン</t>
    </rPh>
    <phoneticPr fontId="4"/>
  </si>
  <si>
    <t>次月特に注意を要する危険工事と安全目標</t>
    <rPh sb="0" eb="2">
      <t>ジゲツ</t>
    </rPh>
    <rPh sb="2" eb="3">
      <t>トク</t>
    </rPh>
    <rPh sb="4" eb="5">
      <t>チュウ</t>
    </rPh>
    <rPh sb="5" eb="6">
      <t>イ</t>
    </rPh>
    <rPh sb="7" eb="8">
      <t>ヨウ</t>
    </rPh>
    <rPh sb="10" eb="11">
      <t>アブ</t>
    </rPh>
    <rPh sb="11" eb="12">
      <t>ケン</t>
    </rPh>
    <rPh sb="12" eb="13">
      <t>タクミ</t>
    </rPh>
    <rPh sb="13" eb="14">
      <t>コト</t>
    </rPh>
    <rPh sb="15" eb="16">
      <t>アン</t>
    </rPh>
    <rPh sb="16" eb="17">
      <t>ゼン</t>
    </rPh>
    <rPh sb="17" eb="18">
      <t>メ</t>
    </rPh>
    <rPh sb="18" eb="19">
      <t>シルベ</t>
    </rPh>
    <phoneticPr fontId="4"/>
  </si>
  <si>
    <t>当月の反省</t>
    <rPh sb="0" eb="1">
      <t>トウ</t>
    </rPh>
    <rPh sb="1" eb="2">
      <t>ツキ</t>
    </rPh>
    <rPh sb="3" eb="4">
      <t>ハン</t>
    </rPh>
    <rPh sb="4" eb="5">
      <t>ショウ</t>
    </rPh>
    <phoneticPr fontId="4"/>
  </si>
  <si>
    <t>受　付　確　認　者</t>
    <rPh sb="0" eb="1">
      <t>ウケ</t>
    </rPh>
    <rPh sb="2" eb="3">
      <t>ヅケ</t>
    </rPh>
    <rPh sb="4" eb="5">
      <t>アキラ</t>
    </rPh>
    <rPh sb="6" eb="7">
      <t>シノブ</t>
    </rPh>
    <rPh sb="8" eb="9">
      <t>シャ</t>
    </rPh>
    <phoneticPr fontId="4"/>
  </si>
  <si>
    <t>確　　認　　欄</t>
    <rPh sb="0" eb="1">
      <t>アキラ</t>
    </rPh>
    <rPh sb="3" eb="4">
      <t>シノブ</t>
    </rPh>
    <rPh sb="6" eb="7">
      <t>ラン</t>
    </rPh>
    <phoneticPr fontId="4"/>
  </si>
  <si>
    <t>機械等の特性・その他
その使用上注意すべき事項</t>
    <rPh sb="0" eb="2">
      <t>キカイ</t>
    </rPh>
    <rPh sb="2" eb="3">
      <t>トウ</t>
    </rPh>
    <rPh sb="4" eb="6">
      <t>トクセイ</t>
    </rPh>
    <rPh sb="9" eb="10">
      <t>タ</t>
    </rPh>
    <rPh sb="14" eb="17">
      <t>シヨウジョウ</t>
    </rPh>
    <rPh sb="17" eb="19">
      <t>チュウイ</t>
    </rPh>
    <rPh sb="22" eb="24">
      <t>ジコウ</t>
    </rPh>
    <phoneticPr fontId="4"/>
  </si>
  <si>
    <t>　　年　　月　　日</t>
    <rPh sb="2" eb="3">
      <t>ネン</t>
    </rPh>
    <rPh sb="5" eb="6">
      <t>ゲツ</t>
    </rPh>
    <rPh sb="8" eb="9">
      <t>ニチ</t>
    </rPh>
    <phoneticPr fontId="4"/>
  </si>
  <si>
    <t>そ　　　　の　　　　他</t>
    <rPh sb="10" eb="11">
      <t>タ</t>
    </rPh>
    <phoneticPr fontId="4"/>
  </si>
  <si>
    <t>20 その他</t>
    <rPh sb="5" eb="6">
      <t>タ</t>
    </rPh>
    <phoneticPr fontId="4"/>
  </si>
  <si>
    <t>危　険　表　示</t>
    <rPh sb="0" eb="1">
      <t>アブ</t>
    </rPh>
    <rPh sb="2" eb="3">
      <t>ケン</t>
    </rPh>
    <rPh sb="4" eb="5">
      <t>オモテ</t>
    </rPh>
    <rPh sb="6" eb="7">
      <t>シメス</t>
    </rPh>
    <phoneticPr fontId="4"/>
  </si>
  <si>
    <t>19 電動ウインチ</t>
    <rPh sb="3" eb="5">
      <t>デンドウ</t>
    </rPh>
    <phoneticPr fontId="4"/>
  </si>
  <si>
    <t>回転部の囲い等</t>
    <rPh sb="0" eb="3">
      <t>カイテンブ</t>
    </rPh>
    <rPh sb="4" eb="5">
      <t>カコ</t>
    </rPh>
    <rPh sb="6" eb="7">
      <t>トウ</t>
    </rPh>
    <phoneticPr fontId="4"/>
  </si>
  <si>
    <t>18 鉄筋加工機</t>
    <rPh sb="3" eb="5">
      <t>テッキン</t>
    </rPh>
    <rPh sb="5" eb="8">
      <t>カコウキ</t>
    </rPh>
    <phoneticPr fontId="4"/>
  </si>
  <si>
    <t>滑　　　車</t>
    <rPh sb="0" eb="1">
      <t>ナメラ</t>
    </rPh>
    <rPh sb="4" eb="5">
      <t>クルマ</t>
    </rPh>
    <phoneticPr fontId="4"/>
  </si>
  <si>
    <t>17 ﾊﾞｲﾌﾞﾚｰﾀｰ</t>
    <phoneticPr fontId="4"/>
  </si>
  <si>
    <t>ﾜｰﾔｰﾛｰﾌﾟ・ﾁｪｰﾝ</t>
    <phoneticPr fontId="4"/>
  </si>
  <si>
    <t>16 振動ｺﾝﾊﾟｸﾀｰ</t>
    <rPh sb="3" eb="5">
      <t>シンドウ</t>
    </rPh>
    <phoneticPr fontId="4"/>
  </si>
  <si>
    <t>ﾌｯｸのはずれ止め</t>
    <rPh sb="7" eb="8">
      <t>ド</t>
    </rPh>
    <phoneticPr fontId="4"/>
  </si>
  <si>
    <t>15 ﾎﾞｰﾘﾝｸﾞﾏｼﾝ</t>
    <phoneticPr fontId="4"/>
  </si>
  <si>
    <t>手摺・囲い</t>
    <rPh sb="0" eb="2">
      <t>テスリ</t>
    </rPh>
    <rPh sb="3" eb="4">
      <t>カコ</t>
    </rPh>
    <phoneticPr fontId="4"/>
  </si>
  <si>
    <t>14 吹付機</t>
    <rPh sb="3" eb="4">
      <t>フ</t>
    </rPh>
    <rPh sb="4" eb="5">
      <t>ツ</t>
    </rPh>
    <rPh sb="5" eb="6">
      <t>キ</t>
    </rPh>
    <phoneticPr fontId="4"/>
  </si>
  <si>
    <t>各種ﾌﾞﾚｰｷの作動</t>
    <rPh sb="0" eb="2">
      <t>カクシュ</t>
    </rPh>
    <rPh sb="8" eb="10">
      <t>サドウ</t>
    </rPh>
    <phoneticPr fontId="4"/>
  </si>
  <si>
    <t>13 コンベアー</t>
    <phoneticPr fontId="4"/>
  </si>
  <si>
    <t>絶縁抵抗測定値</t>
    <rPh sb="0" eb="2">
      <t>ゼツエン</t>
    </rPh>
    <rPh sb="2" eb="4">
      <t>テイコウ</t>
    </rPh>
    <rPh sb="4" eb="7">
      <t>ソクテイチ</t>
    </rPh>
    <phoneticPr fontId="4"/>
  </si>
  <si>
    <t>12 ミキサー類</t>
    <rPh sb="7" eb="8">
      <t>ルイ</t>
    </rPh>
    <phoneticPr fontId="4"/>
  </si>
  <si>
    <t>操作スイッチ</t>
    <rPh sb="0" eb="2">
      <t>ソウサ</t>
    </rPh>
    <phoneticPr fontId="4"/>
  </si>
  <si>
    <t>11 ポンプ類</t>
    <rPh sb="6" eb="7">
      <t>ルイ</t>
    </rPh>
    <phoneticPr fontId="4"/>
  </si>
  <si>
    <t>溶接保護面</t>
    <rPh sb="0" eb="2">
      <t>ヨウセツ</t>
    </rPh>
    <rPh sb="2" eb="4">
      <t>ホゴ</t>
    </rPh>
    <rPh sb="4" eb="5">
      <t>メン</t>
    </rPh>
    <phoneticPr fontId="4"/>
  </si>
  <si>
    <t>取扱者</t>
    <rPh sb="0" eb="3">
      <t>トリアツカイシャ</t>
    </rPh>
    <phoneticPr fontId="4"/>
  </si>
  <si>
    <t>点検者</t>
    <rPh sb="0" eb="2">
      <t>テンケン</t>
    </rPh>
    <rPh sb="2" eb="3">
      <t>シャ</t>
    </rPh>
    <phoneticPr fontId="4"/>
  </si>
  <si>
    <t>持 込 年 月 日
搬出予定年月日</t>
    <rPh sb="0" eb="1">
      <t>モチ</t>
    </rPh>
    <rPh sb="2" eb="3">
      <t>コミ</t>
    </rPh>
    <rPh sb="4" eb="5">
      <t>トシ</t>
    </rPh>
    <rPh sb="6" eb="7">
      <t>ツキ</t>
    </rPh>
    <rPh sb="8" eb="9">
      <t>ヒ</t>
    </rPh>
    <rPh sb="10" eb="12">
      <t>ハンシュツ</t>
    </rPh>
    <rPh sb="12" eb="14">
      <t>ヨテイ</t>
    </rPh>
    <phoneticPr fontId="4"/>
  </si>
  <si>
    <t>管理番号
受付番号</t>
    <rPh sb="0" eb="2">
      <t>カンリ</t>
    </rPh>
    <rPh sb="2" eb="4">
      <t>バンゴウ</t>
    </rPh>
    <rPh sb="5" eb="7">
      <t>ウケツケ</t>
    </rPh>
    <rPh sb="7" eb="9">
      <t>バンゴウ</t>
    </rPh>
    <phoneticPr fontId="4"/>
  </si>
  <si>
    <t>規　　　格
性　　　能</t>
    <rPh sb="0" eb="1">
      <t>タダシ</t>
    </rPh>
    <rPh sb="4" eb="5">
      <t>カク</t>
    </rPh>
    <rPh sb="6" eb="7">
      <t>セイ</t>
    </rPh>
    <rPh sb="10" eb="11">
      <t>ノウ</t>
    </rPh>
    <phoneticPr fontId="4"/>
  </si>
  <si>
    <t>機　械　名</t>
    <rPh sb="0" eb="1">
      <t>キ</t>
    </rPh>
    <rPh sb="2" eb="3">
      <t>カイ</t>
    </rPh>
    <rPh sb="4" eb="5">
      <t>メイ</t>
    </rPh>
    <phoneticPr fontId="4"/>
  </si>
  <si>
    <t>番号</t>
    <rPh sb="0" eb="2">
      <t>バンゴウ</t>
    </rPh>
    <phoneticPr fontId="4"/>
  </si>
  <si>
    <t>10 送風機</t>
    <rPh sb="3" eb="6">
      <t>ソウフウキ</t>
    </rPh>
    <phoneticPr fontId="4"/>
  </si>
  <si>
    <t>絶縁ホルダー</t>
    <rPh sb="0" eb="2">
      <t>ゼツエン</t>
    </rPh>
    <phoneticPr fontId="4"/>
  </si>
  <si>
    <t>記</t>
    <rPh sb="0" eb="1">
      <t>キ</t>
    </rPh>
    <phoneticPr fontId="4"/>
  </si>
  <si>
    <t xml:space="preserve"> 9 ｺﾝﾌﾟﾚｯｻｰ</t>
    <phoneticPr fontId="4"/>
  </si>
  <si>
    <t>自動電撃防止装置</t>
    <rPh sb="0" eb="2">
      <t>ジドウ</t>
    </rPh>
    <rPh sb="2" eb="4">
      <t>デンゲキ</t>
    </rPh>
    <rPh sb="4" eb="6">
      <t>ボウシ</t>
    </rPh>
    <rPh sb="6" eb="8">
      <t>ソウチ</t>
    </rPh>
    <phoneticPr fontId="4"/>
  </si>
  <si>
    <t>お届けします。なお、使用に際しては関係法令に定められた事項を遵守します。</t>
    <rPh sb="1" eb="2">
      <t>トド</t>
    </rPh>
    <rPh sb="10" eb="12">
      <t>シヨウ</t>
    </rPh>
    <rPh sb="13" eb="14">
      <t>サイ</t>
    </rPh>
    <rPh sb="17" eb="19">
      <t>カンケイ</t>
    </rPh>
    <rPh sb="19" eb="21">
      <t>ホウレイ</t>
    </rPh>
    <rPh sb="22" eb="23">
      <t>サダ</t>
    </rPh>
    <rPh sb="27" eb="29">
      <t>ジコウ</t>
    </rPh>
    <rPh sb="30" eb="32">
      <t>ジュンシュ</t>
    </rPh>
    <phoneticPr fontId="4"/>
  </si>
  <si>
    <t xml:space="preserve"> 8 トランス</t>
    <phoneticPr fontId="4"/>
  </si>
  <si>
    <t>充電部の絶縁</t>
    <rPh sb="0" eb="2">
      <t>ジュウデン</t>
    </rPh>
    <rPh sb="2" eb="3">
      <t>ブ</t>
    </rPh>
    <rPh sb="4" eb="6">
      <t>ゼツエン</t>
    </rPh>
    <phoneticPr fontId="4"/>
  </si>
  <si>
    <t>このたび、下記機械等を右の点検表により、点検整備のうえ持込・使用しますので、</t>
    <rPh sb="5" eb="7">
      <t>カキ</t>
    </rPh>
    <rPh sb="7" eb="9">
      <t>キカイ</t>
    </rPh>
    <rPh sb="9" eb="10">
      <t>トウ</t>
    </rPh>
    <rPh sb="11" eb="12">
      <t>ミギ</t>
    </rPh>
    <rPh sb="13" eb="16">
      <t>テンケンヒョウ</t>
    </rPh>
    <rPh sb="20" eb="22">
      <t>テンケン</t>
    </rPh>
    <rPh sb="22" eb="24">
      <t>セイビ</t>
    </rPh>
    <rPh sb="27" eb="29">
      <t>モチコミ</t>
    </rPh>
    <rPh sb="30" eb="32">
      <t>シヨウ</t>
    </rPh>
    <phoneticPr fontId="4"/>
  </si>
  <si>
    <t xml:space="preserve"> 7 発電機</t>
    <rPh sb="3" eb="6">
      <t>ハツデンキ</t>
    </rPh>
    <phoneticPr fontId="4"/>
  </si>
  <si>
    <t>接続端子の締結</t>
    <rPh sb="0" eb="2">
      <t>セツゾク</t>
    </rPh>
    <rPh sb="2" eb="4">
      <t>タンシ</t>
    </rPh>
    <rPh sb="5" eb="7">
      <t>テイケツ</t>
    </rPh>
    <phoneticPr fontId="4"/>
  </si>
  <si>
    <t>電　　話</t>
    <rPh sb="0" eb="1">
      <t>デン</t>
    </rPh>
    <rPh sb="3" eb="4">
      <t>ハナシ</t>
    </rPh>
    <phoneticPr fontId="4"/>
  </si>
  <si>
    <t xml:space="preserve"> 6 ウインチ</t>
    <phoneticPr fontId="4"/>
  </si>
  <si>
    <t>コネクタ</t>
    <phoneticPr fontId="4"/>
  </si>
  <si>
    <t>代表者名</t>
    <rPh sb="0" eb="3">
      <t>ダイヒョウシャ</t>
    </rPh>
    <rPh sb="3" eb="4">
      <t>メイ</t>
    </rPh>
    <phoneticPr fontId="4"/>
  </si>
  <si>
    <t xml:space="preserve"> 5 ｱｰｸ溶接機</t>
    <rPh sb="6" eb="9">
      <t>ヨウセツキ</t>
    </rPh>
    <phoneticPr fontId="4"/>
  </si>
  <si>
    <t>キャップタイヤ</t>
    <phoneticPr fontId="4"/>
  </si>
  <si>
    <t>持込会社名</t>
    <rPh sb="0" eb="2">
      <t>モチコミ</t>
    </rPh>
    <rPh sb="2" eb="5">
      <t>カイシャメイ</t>
    </rPh>
    <phoneticPr fontId="4"/>
  </si>
  <si>
    <t xml:space="preserve"> 4 ｸﾞﾗｲﾝﾀﾞｰ等</t>
    <rPh sb="11" eb="12">
      <t>トウ</t>
    </rPh>
    <phoneticPr fontId="4"/>
  </si>
  <si>
    <t>接地クランプ</t>
    <rPh sb="0" eb="2">
      <t>セッチ</t>
    </rPh>
    <phoneticPr fontId="4"/>
  </si>
  <si>
    <t>一次会社名</t>
    <rPh sb="0" eb="2">
      <t>イチジ</t>
    </rPh>
    <rPh sb="2" eb="5">
      <t>カイシャメイ</t>
    </rPh>
    <phoneticPr fontId="4"/>
  </si>
  <si>
    <t>所   長   名</t>
    <rPh sb="0" eb="1">
      <t>ショ</t>
    </rPh>
    <rPh sb="4" eb="5">
      <t>チョウ</t>
    </rPh>
    <rPh sb="8" eb="9">
      <t>メイ</t>
    </rPh>
    <phoneticPr fontId="4"/>
  </si>
  <si>
    <t xml:space="preserve"> 3 電動丸ノコ</t>
    <rPh sb="3" eb="5">
      <t>デンドウ</t>
    </rPh>
    <rPh sb="5" eb="6">
      <t>マル</t>
    </rPh>
    <phoneticPr fontId="4"/>
  </si>
  <si>
    <t>アース線</t>
    <rPh sb="3" eb="4">
      <t>セン</t>
    </rPh>
    <phoneticPr fontId="4"/>
  </si>
  <si>
    <t xml:space="preserve"> 2 電動ドリル</t>
    <rPh sb="3" eb="5">
      <t>デンドウ</t>
    </rPh>
    <phoneticPr fontId="4"/>
  </si>
  <si>
    <t xml:space="preserve"> 1 電動カンナ</t>
    <rPh sb="3" eb="5">
      <t>デンドウ</t>
    </rPh>
    <phoneticPr fontId="4"/>
  </si>
  <si>
    <t>電 動 工 具・電 気 溶 接 機 等</t>
    <rPh sb="0" eb="1">
      <t>デン</t>
    </rPh>
    <rPh sb="2" eb="3">
      <t>ドウ</t>
    </rPh>
    <rPh sb="4" eb="5">
      <t>コウ</t>
    </rPh>
    <rPh sb="6" eb="7">
      <t>グ</t>
    </rPh>
    <rPh sb="8" eb="9">
      <t>デン</t>
    </rPh>
    <rPh sb="10" eb="11">
      <t>キ</t>
    </rPh>
    <rPh sb="12" eb="13">
      <t>ヨウ</t>
    </rPh>
    <rPh sb="14" eb="15">
      <t>セツ</t>
    </rPh>
    <rPh sb="16" eb="17">
      <t>キ</t>
    </rPh>
    <rPh sb="18" eb="19">
      <t>トウ</t>
    </rPh>
    <phoneticPr fontId="4"/>
  </si>
  <si>
    <t>点検</t>
    <rPh sb="0" eb="2">
      <t>テンケン</t>
    </rPh>
    <phoneticPr fontId="4"/>
  </si>
  <si>
    <t>持込時の点検表</t>
    <rPh sb="0" eb="2">
      <t>モチコミ</t>
    </rPh>
    <rPh sb="2" eb="3">
      <t>トキ</t>
    </rPh>
    <rPh sb="4" eb="7">
      <t>テンケンヒョウ</t>
    </rPh>
    <phoneticPr fontId="4"/>
  </si>
  <si>
    <t>　　　年　　月　　日</t>
    <rPh sb="3" eb="4">
      <t>ネン</t>
    </rPh>
    <rPh sb="6" eb="7">
      <t>ゲツ</t>
    </rPh>
    <rPh sb="9" eb="10">
      <t>ニチ</t>
    </rPh>
    <phoneticPr fontId="4"/>
  </si>
  <si>
    <t>受付確認者</t>
    <rPh sb="0" eb="2">
      <t>ウケツケ</t>
    </rPh>
    <rPh sb="2" eb="5">
      <t>カクニンシャ</t>
    </rPh>
    <phoneticPr fontId="4"/>
  </si>
  <si>
    <t>受付番号</t>
    <rPh sb="0" eb="2">
      <t>ウケツケ</t>
    </rPh>
    <rPh sb="2" eb="4">
      <t>バンゴウ</t>
    </rPh>
    <phoneticPr fontId="4"/>
  </si>
  <si>
    <t>元請確認欄</t>
    <rPh sb="0" eb="2">
      <t>モトウケ</t>
    </rPh>
    <rPh sb="2" eb="4">
      <t>カクニン</t>
    </rPh>
    <rPh sb="4" eb="5">
      <t>ラン</t>
    </rPh>
    <phoneticPr fontId="4"/>
  </si>
  <si>
    <t>(注)１．持込機械等の届出は、当該機械を持ち込む会社（貸与を受けた会社が下請の場合はその会社）の代表者が所長に届け出ること。
　　 ２．点検表の点検結果欄には、該当する箇所へレ印を記入すること。
      ３．自社の点検表にて点検した物は、その点検表を貼付する。(転記の必要はなし）
　　 ４．機械名１から6まではＡ、Ｂ欄を、7はＣ欄を、8から38まではＤ、Ｅ、Ｆ、Ｇ欄を、39から43迄はＢ欄を
　　 　　44はＢ、Ｄ、Ｅ欄を使用して点検すること。
　　 ５．点検結果の(a)は機械所有会社の確認欄とし、(b)は持込会社又は機械使用会社の確認欄とする。
　　　　 元請が確認するときは(b)の欄を利用すること。</t>
    <rPh sb="1" eb="2">
      <t>チュウ</t>
    </rPh>
    <rPh sb="5" eb="7">
      <t>モチコミ</t>
    </rPh>
    <rPh sb="7" eb="9">
      <t>キカイ</t>
    </rPh>
    <rPh sb="9" eb="10">
      <t>トウ</t>
    </rPh>
    <rPh sb="11" eb="13">
      <t>トドケデ</t>
    </rPh>
    <rPh sb="15" eb="17">
      <t>トウガイ</t>
    </rPh>
    <rPh sb="17" eb="19">
      <t>キカイ</t>
    </rPh>
    <rPh sb="20" eb="21">
      <t>モ</t>
    </rPh>
    <rPh sb="22" eb="23">
      <t>コ</t>
    </rPh>
    <rPh sb="24" eb="26">
      <t>カイシャ</t>
    </rPh>
    <rPh sb="27" eb="29">
      <t>タイヨ</t>
    </rPh>
    <rPh sb="30" eb="31">
      <t>ウ</t>
    </rPh>
    <rPh sb="33" eb="35">
      <t>カイシャ</t>
    </rPh>
    <rPh sb="36" eb="38">
      <t>シタウケ</t>
    </rPh>
    <rPh sb="39" eb="41">
      <t>バアイ</t>
    </rPh>
    <rPh sb="44" eb="46">
      <t>カイシャ</t>
    </rPh>
    <rPh sb="48" eb="51">
      <t>ダイヒョウシャ</t>
    </rPh>
    <rPh sb="52" eb="54">
      <t>ショチョウ</t>
    </rPh>
    <rPh sb="55" eb="56">
      <t>トド</t>
    </rPh>
    <rPh sb="57" eb="58">
      <t>デ</t>
    </rPh>
    <rPh sb="68" eb="71">
      <t>テンケンヒョウ</t>
    </rPh>
    <rPh sb="72" eb="74">
      <t>テンケン</t>
    </rPh>
    <rPh sb="74" eb="76">
      <t>ケッカ</t>
    </rPh>
    <rPh sb="76" eb="77">
      <t>ラン</t>
    </rPh>
    <rPh sb="80" eb="82">
      <t>ガイトウ</t>
    </rPh>
    <rPh sb="84" eb="86">
      <t>カショ</t>
    </rPh>
    <rPh sb="88" eb="89">
      <t>シルシ</t>
    </rPh>
    <rPh sb="90" eb="92">
      <t>キニュウ</t>
    </rPh>
    <rPh sb="106" eb="108">
      <t>ジシャ</t>
    </rPh>
    <rPh sb="109" eb="112">
      <t>テンケンヒョウ</t>
    </rPh>
    <rPh sb="114" eb="116">
      <t>テンケン</t>
    </rPh>
    <rPh sb="118" eb="119">
      <t>モノ</t>
    </rPh>
    <rPh sb="123" eb="126">
      <t>テンケンヒョウ</t>
    </rPh>
    <rPh sb="127" eb="129">
      <t>テンプ</t>
    </rPh>
    <rPh sb="133" eb="135">
      <t>テンキ</t>
    </rPh>
    <rPh sb="136" eb="138">
      <t>ヒツヨウ</t>
    </rPh>
    <rPh sb="148" eb="150">
      <t>キカイ</t>
    </rPh>
    <rPh sb="150" eb="151">
      <t>メイ</t>
    </rPh>
    <rPh sb="161" eb="162">
      <t>ラン</t>
    </rPh>
    <rPh sb="167" eb="168">
      <t>ラン</t>
    </rPh>
    <rPh sb="185" eb="186">
      <t>ラン</t>
    </rPh>
    <rPh sb="194" eb="195">
      <t>マデ</t>
    </rPh>
    <rPh sb="197" eb="198">
      <t>ラン</t>
    </rPh>
    <rPh sb="213" eb="214">
      <t>ラン</t>
    </rPh>
    <rPh sb="215" eb="217">
      <t>シヨウ</t>
    </rPh>
    <rPh sb="219" eb="221">
      <t>テンケン</t>
    </rPh>
    <rPh sb="232" eb="234">
      <t>テンケン</t>
    </rPh>
    <rPh sb="234" eb="236">
      <t>ケッカ</t>
    </rPh>
    <rPh sb="241" eb="243">
      <t>キカイ</t>
    </rPh>
    <rPh sb="284" eb="286">
      <t>モトウケ</t>
    </rPh>
    <rPh sb="287" eb="289">
      <t>カクニン</t>
    </rPh>
    <rPh sb="298" eb="299">
      <t>ラン</t>
    </rPh>
    <rPh sb="300" eb="302">
      <t>リヨウ</t>
    </rPh>
    <phoneticPr fontId="4"/>
  </si>
  <si>
    <t xml:space="preserve">44 コンクリートポンプ車
45 その他
</t>
    <rPh sb="12" eb="13">
      <t>シャ</t>
    </rPh>
    <rPh sb="19" eb="20">
      <t>タ</t>
    </rPh>
    <phoneticPr fontId="4"/>
  </si>
  <si>
    <t>機械等の特性・
その他その使用上
注意図べき事項</t>
    <rPh sb="0" eb="2">
      <t>キカイ</t>
    </rPh>
    <rPh sb="2" eb="3">
      <t>トウ</t>
    </rPh>
    <rPh sb="4" eb="6">
      <t>トクセイ</t>
    </rPh>
    <rPh sb="10" eb="11">
      <t>タ</t>
    </rPh>
    <rPh sb="13" eb="16">
      <t>シヨウジョウ</t>
    </rPh>
    <rPh sb="17" eb="19">
      <t>チュウイ</t>
    </rPh>
    <rPh sb="19" eb="20">
      <t>ズ</t>
    </rPh>
    <rPh sb="22" eb="24">
      <t>ジコウ</t>
    </rPh>
    <phoneticPr fontId="4"/>
  </si>
  <si>
    <t>43 不整地運搬車</t>
    <rPh sb="3" eb="6">
      <t>フセイチ</t>
    </rPh>
    <rPh sb="6" eb="9">
      <t>ウンパンシャ</t>
    </rPh>
    <phoneticPr fontId="4"/>
  </si>
  <si>
    <t>年　　月　　日</t>
    <rPh sb="0" eb="1">
      <t>ネン</t>
    </rPh>
    <rPh sb="3" eb="4">
      <t>ゲツ</t>
    </rPh>
    <rPh sb="6" eb="7">
      <t>ニチ</t>
    </rPh>
    <phoneticPr fontId="4"/>
  </si>
  <si>
    <t>点検日</t>
    <rPh sb="0" eb="3">
      <t>テンケンビ</t>
    </rPh>
    <phoneticPr fontId="4"/>
  </si>
  <si>
    <t>(b)</t>
    <phoneticPr fontId="4"/>
  </si>
  <si>
    <t>(a)</t>
    <phoneticPr fontId="4"/>
  </si>
  <si>
    <t>42 散水車</t>
    <rPh sb="3" eb="5">
      <t>サンスイ</t>
    </rPh>
    <rPh sb="5" eb="6">
      <t>グルマ</t>
    </rPh>
    <phoneticPr fontId="4"/>
  </si>
  <si>
    <t>ワイヤ・ライフライン</t>
    <phoneticPr fontId="4"/>
  </si>
  <si>
    <t>41 ドラックミキサー</t>
    <phoneticPr fontId="4"/>
  </si>
  <si>
    <t>電気装置</t>
    <rPh sb="0" eb="2">
      <t>デンキ</t>
    </rPh>
    <rPh sb="2" eb="4">
      <t>ソウチ</t>
    </rPh>
    <phoneticPr fontId="4"/>
  </si>
  <si>
    <t>接触防止措置等</t>
    <phoneticPr fontId="4"/>
  </si>
  <si>
    <t>40 ダンプトラック</t>
    <phoneticPr fontId="4"/>
  </si>
  <si>
    <t>昇降装置</t>
    <rPh sb="0" eb="2">
      <t>ショウコウ</t>
    </rPh>
    <rPh sb="2" eb="4">
      <t>ソウチ</t>
    </rPh>
    <phoneticPr fontId="4"/>
  </si>
  <si>
    <t>39 重ダンプトラック</t>
    <rPh sb="3" eb="4">
      <t>ジュウ</t>
    </rPh>
    <phoneticPr fontId="4"/>
  </si>
  <si>
    <t>Ｈその他</t>
    <rPh sb="3" eb="4">
      <t>タ</t>
    </rPh>
    <phoneticPr fontId="4"/>
  </si>
  <si>
    <t>作業床</t>
    <rPh sb="0" eb="2">
      <t>サギョウ</t>
    </rPh>
    <rPh sb="2" eb="3">
      <t>ショウ</t>
    </rPh>
    <phoneticPr fontId="4"/>
  </si>
  <si>
    <t>その他</t>
    <rPh sb="2" eb="3">
      <t>タ</t>
    </rPh>
    <phoneticPr fontId="4"/>
  </si>
  <si>
    <t>対物</t>
    <rPh sb="0" eb="2">
      <t>タイブツ</t>
    </rPh>
    <phoneticPr fontId="4"/>
  </si>
  <si>
    <t>38 ボーリングマシン</t>
    <phoneticPr fontId="4"/>
  </si>
  <si>
    <t>突りょう</t>
    <rPh sb="0" eb="1">
      <t>トツ</t>
    </rPh>
    <phoneticPr fontId="4"/>
  </si>
  <si>
    <t>Ｃゴンドラ</t>
    <phoneticPr fontId="4"/>
  </si>
  <si>
    <t>37 コンクリート吹付機</t>
    <rPh sb="9" eb="10">
      <t>フ</t>
    </rPh>
    <rPh sb="10" eb="11">
      <t>ツ</t>
    </rPh>
    <rPh sb="11" eb="12">
      <t>キ</t>
    </rPh>
    <phoneticPr fontId="4"/>
  </si>
  <si>
    <t>アース</t>
    <phoneticPr fontId="4"/>
  </si>
  <si>
    <t>後方監視装置</t>
    <rPh sb="0" eb="2">
      <t>コウホウ</t>
    </rPh>
    <rPh sb="2" eb="4">
      <t>カンシ</t>
    </rPh>
    <rPh sb="4" eb="6">
      <t>ソウチ</t>
    </rPh>
    <phoneticPr fontId="4"/>
  </si>
  <si>
    <t>有効期限</t>
    <rPh sb="0" eb="2">
      <t>ユウコウ</t>
    </rPh>
    <rPh sb="2" eb="4">
      <t>キゲン</t>
    </rPh>
    <phoneticPr fontId="4"/>
  </si>
  <si>
    <t>搭乗者</t>
    <rPh sb="0" eb="3">
      <t>トウジョウシャ</t>
    </rPh>
    <phoneticPr fontId="4"/>
  </si>
  <si>
    <t>対人</t>
    <rPh sb="0" eb="2">
      <t>タイジン</t>
    </rPh>
    <phoneticPr fontId="4"/>
  </si>
  <si>
    <t>加入額</t>
    <rPh sb="0" eb="2">
      <t>カニュウ</t>
    </rPh>
    <rPh sb="2" eb="3">
      <t>ガク</t>
    </rPh>
    <phoneticPr fontId="4"/>
  </si>
  <si>
    <t>任意保険</t>
    <rPh sb="0" eb="2">
      <t>ニンイ</t>
    </rPh>
    <rPh sb="2" eb="4">
      <t>ホケン</t>
    </rPh>
    <phoneticPr fontId="4"/>
  </si>
  <si>
    <t>36 ロードカッター</t>
    <phoneticPr fontId="4"/>
  </si>
  <si>
    <t>絶縁</t>
    <rPh sb="0" eb="2">
      <t>ゼツエン</t>
    </rPh>
    <phoneticPr fontId="4"/>
  </si>
  <si>
    <t>ベッセル</t>
    <phoneticPr fontId="4"/>
  </si>
  <si>
    <t>35 ロードプレーナー</t>
    <phoneticPr fontId="4"/>
  </si>
  <si>
    <t>配線</t>
    <rPh sb="0" eb="2">
      <t>ハイセン</t>
    </rPh>
    <phoneticPr fontId="4"/>
  </si>
  <si>
    <t>特　定</t>
    <rPh sb="0" eb="1">
      <t>トク</t>
    </rPh>
    <rPh sb="2" eb="3">
      <t>サダム</t>
    </rPh>
    <phoneticPr fontId="4"/>
  </si>
  <si>
    <t>34 スタビライザー</t>
    <phoneticPr fontId="4"/>
  </si>
  <si>
    <t>配電盤</t>
    <rPh sb="0" eb="3">
      <t>ハイデンバン</t>
    </rPh>
    <phoneticPr fontId="4"/>
  </si>
  <si>
    <t>Ｇ電気装置</t>
    <rPh sb="1" eb="3">
      <t>デンキ</t>
    </rPh>
    <rPh sb="3" eb="5">
      <t>ソウチ</t>
    </rPh>
    <phoneticPr fontId="4"/>
  </si>
  <si>
    <t>アウトリガー</t>
    <phoneticPr fontId="4"/>
  </si>
  <si>
    <t>アウトリガー</t>
    <phoneticPr fontId="4"/>
  </si>
  <si>
    <t>33 ｱｽﾌｧﾙﾄﾌｨﾆｯｼｬｰ</t>
    <phoneticPr fontId="4"/>
  </si>
  <si>
    <t>クローラー</t>
    <phoneticPr fontId="4"/>
  </si>
  <si>
    <t>左折プロテクター</t>
    <rPh sb="0" eb="2">
      <t>サセツ</t>
    </rPh>
    <phoneticPr fontId="4"/>
  </si>
  <si>
    <t>月次</t>
    <rPh sb="0" eb="2">
      <t>ゲツジ</t>
    </rPh>
    <phoneticPr fontId="4"/>
  </si>
  <si>
    <t>32 ロードヘッダー</t>
    <phoneticPr fontId="4"/>
  </si>
  <si>
    <t>タイヤ・鉄輪</t>
    <rPh sb="4" eb="5">
      <t>テツ</t>
    </rPh>
    <rPh sb="5" eb="6">
      <t>リン</t>
    </rPh>
    <phoneticPr fontId="4"/>
  </si>
  <si>
    <t>前後照灯</t>
    <rPh sb="0" eb="1">
      <t>ゼン</t>
    </rPh>
    <rPh sb="1" eb="2">
      <t>コウ</t>
    </rPh>
    <rPh sb="2" eb="3">
      <t>ショウ</t>
    </rPh>
    <rPh sb="3" eb="4">
      <t>トウ</t>
    </rPh>
    <phoneticPr fontId="4"/>
  </si>
  <si>
    <t>31 ドリルジャンボ</t>
    <phoneticPr fontId="4"/>
  </si>
  <si>
    <t>操縦装置</t>
    <rPh sb="0" eb="2">
      <t>ソウジュウ</t>
    </rPh>
    <rPh sb="2" eb="4">
      <t>ソウチ</t>
    </rPh>
    <phoneticPr fontId="4"/>
  </si>
  <si>
    <t>方向指示器</t>
    <rPh sb="0" eb="2">
      <t>ホウコウ</t>
    </rPh>
    <rPh sb="2" eb="5">
      <t>シジキ</t>
    </rPh>
    <phoneticPr fontId="4"/>
  </si>
  <si>
    <t>自　動　車
検　査　証
有効期限</t>
    <rPh sb="0" eb="1">
      <t>ジ</t>
    </rPh>
    <rPh sb="2" eb="3">
      <t>ドウ</t>
    </rPh>
    <rPh sb="4" eb="5">
      <t>クルマ</t>
    </rPh>
    <rPh sb="6" eb="7">
      <t>ケン</t>
    </rPh>
    <rPh sb="8" eb="9">
      <t>サ</t>
    </rPh>
    <rPh sb="10" eb="11">
      <t>アカシ</t>
    </rPh>
    <rPh sb="12" eb="14">
      <t>ユウコウ</t>
    </rPh>
    <rPh sb="14" eb="16">
      <t>キゲン</t>
    </rPh>
    <phoneticPr fontId="4"/>
  </si>
  <si>
    <t>移動式クレーン
等の性能検査</t>
    <rPh sb="0" eb="3">
      <t>イドウシキ</t>
    </rPh>
    <rPh sb="8" eb="9">
      <t>トウ</t>
    </rPh>
    <rPh sb="10" eb="12">
      <t>セイノウ</t>
    </rPh>
    <rPh sb="12" eb="14">
      <t>ケンサ</t>
    </rPh>
    <phoneticPr fontId="4"/>
  </si>
  <si>
    <t>年次</t>
    <rPh sb="0" eb="2">
      <t>ネンジ</t>
    </rPh>
    <phoneticPr fontId="4"/>
  </si>
  <si>
    <t>定期</t>
    <rPh sb="0" eb="2">
      <t>テイキ</t>
    </rPh>
    <phoneticPr fontId="4"/>
  </si>
  <si>
    <t>有効期限
自主検査</t>
    <rPh sb="0" eb="2">
      <t>ユウコウ</t>
    </rPh>
    <rPh sb="2" eb="4">
      <t>キゲン</t>
    </rPh>
    <rPh sb="5" eb="7">
      <t>ジシュ</t>
    </rPh>
    <rPh sb="7" eb="9">
      <t>ケンサ</t>
    </rPh>
    <phoneticPr fontId="4"/>
  </si>
  <si>
    <t>30 クローラードリル</t>
    <phoneticPr fontId="4"/>
  </si>
  <si>
    <t>クラッチ</t>
    <phoneticPr fontId="4"/>
  </si>
  <si>
    <t>クラッチ</t>
    <phoneticPr fontId="4"/>
  </si>
  <si>
    <t>各種ミラー</t>
    <rPh sb="0" eb="2">
      <t>カクシュ</t>
    </rPh>
    <phoneticPr fontId="4"/>
  </si>
  <si>
    <t>29 ローラー</t>
    <phoneticPr fontId="4"/>
  </si>
  <si>
    <t>ブレーキロック</t>
    <phoneticPr fontId="4"/>
  </si>
  <si>
    <t>警報装置</t>
    <rPh sb="0" eb="2">
      <t>ケイホウ</t>
    </rPh>
    <rPh sb="2" eb="4">
      <t>ソウチ</t>
    </rPh>
    <phoneticPr fontId="4"/>
  </si>
  <si>
    <t>安全装置等</t>
    <rPh sb="0" eb="2">
      <t>アンゼン</t>
    </rPh>
    <rPh sb="2" eb="4">
      <t>ソウチ</t>
    </rPh>
    <rPh sb="4" eb="5">
      <t>トウ</t>
    </rPh>
    <phoneticPr fontId="4"/>
  </si>
  <si>
    <t>　　(副)</t>
    <rPh sb="3" eb="4">
      <t>フク</t>
    </rPh>
    <phoneticPr fontId="4"/>
  </si>
  <si>
    <t>28 地下連続壁施工機械</t>
    <rPh sb="3" eb="5">
      <t>チカ</t>
    </rPh>
    <rPh sb="5" eb="7">
      <t>レンゾク</t>
    </rPh>
    <rPh sb="7" eb="8">
      <t>ヘキ</t>
    </rPh>
    <rPh sb="8" eb="10">
      <t>セコウ</t>
    </rPh>
    <rPh sb="10" eb="12">
      <t>キカイ</t>
    </rPh>
    <phoneticPr fontId="4"/>
  </si>
  <si>
    <t>駐車ブレーキ</t>
    <rPh sb="0" eb="2">
      <t>チュウシャ</t>
    </rPh>
    <phoneticPr fontId="4"/>
  </si>
  <si>
    <t>クローラー</t>
    <phoneticPr fontId="4"/>
  </si>
  <si>
    <t>27 ﾍﾟｰﾊﾟｰドレｰンマシン</t>
    <phoneticPr fontId="4"/>
  </si>
  <si>
    <t>ブレーキ</t>
    <phoneticPr fontId="4"/>
  </si>
  <si>
    <t>Ｆ走行部</t>
    <rPh sb="1" eb="3">
      <t>ソウコウ</t>
    </rPh>
    <rPh sb="3" eb="4">
      <t>ブ</t>
    </rPh>
    <phoneticPr fontId="4"/>
  </si>
  <si>
    <t>タイヤ</t>
    <phoneticPr fontId="4"/>
  </si>
  <si>
    <t>　　(生)</t>
    <rPh sb="3" eb="4">
      <t>セイ</t>
    </rPh>
    <phoneticPr fontId="4"/>
  </si>
  <si>
    <t>26 アースオーガー</t>
    <phoneticPr fontId="4"/>
  </si>
  <si>
    <t>滑車</t>
    <rPh sb="0" eb="2">
      <t>カッシャ</t>
    </rPh>
    <phoneticPr fontId="4"/>
  </si>
  <si>
    <t>ハンドル</t>
    <phoneticPr fontId="4"/>
  </si>
  <si>
    <t>25 せん孔機</t>
    <rPh sb="5" eb="6">
      <t>アナ</t>
    </rPh>
    <rPh sb="6" eb="7">
      <t>キ</t>
    </rPh>
    <phoneticPr fontId="4"/>
  </si>
  <si>
    <t>吊り具等</t>
    <rPh sb="0" eb="1">
      <t>ツ</t>
    </rPh>
    <rPh sb="2" eb="3">
      <t>グ</t>
    </rPh>
    <rPh sb="3" eb="4">
      <t>トウ</t>
    </rPh>
    <phoneticPr fontId="4"/>
  </si>
  <si>
    <t>資　　格　　の　　種　　類</t>
    <rPh sb="0" eb="1">
      <t>シ</t>
    </rPh>
    <rPh sb="3" eb="4">
      <t>カク</t>
    </rPh>
    <rPh sb="9" eb="10">
      <t>タネ</t>
    </rPh>
    <rPh sb="12" eb="13">
      <t>タグイ</t>
    </rPh>
    <phoneticPr fontId="4"/>
  </si>
  <si>
    <t>運転者
(取扱者)</t>
    <rPh sb="0" eb="3">
      <t>ウンテンシャ</t>
    </rPh>
    <rPh sb="5" eb="7">
      <t>トリアツカイ</t>
    </rPh>
    <rPh sb="7" eb="8">
      <t>シャ</t>
    </rPh>
    <phoneticPr fontId="4"/>
  </si>
  <si>
    <t>24 ﾘﾊﾞｰｽｻｰｷｭﾚｰｼｮﾝﾄﾞﾘﾙ</t>
    <phoneticPr fontId="4"/>
  </si>
  <si>
    <t>ワーヤロープ・チェーン</t>
    <phoneticPr fontId="4"/>
  </si>
  <si>
    <t>走行部</t>
    <rPh sb="0" eb="2">
      <t>ソウコウ</t>
    </rPh>
    <rPh sb="2" eb="3">
      <t>ブ</t>
    </rPh>
    <phoneticPr fontId="4"/>
  </si>
  <si>
    <t>Ｂ車輌部（下部走行体）</t>
    <rPh sb="1" eb="3">
      <t>シャリョウ</t>
    </rPh>
    <rPh sb="3" eb="4">
      <t>ブ</t>
    </rPh>
    <rPh sb="5" eb="7">
      <t>カブ</t>
    </rPh>
    <rPh sb="7" eb="9">
      <t>ソウコウ</t>
    </rPh>
    <rPh sb="9" eb="10">
      <t>タイ</t>
    </rPh>
    <phoneticPr fontId="4"/>
  </si>
  <si>
    <t>23 アースドリル機</t>
    <rPh sb="9" eb="10">
      <t>キ</t>
    </rPh>
    <phoneticPr fontId="4"/>
  </si>
  <si>
    <t>油圧駆動装置</t>
    <rPh sb="0" eb="2">
      <t>ユアツ</t>
    </rPh>
    <rPh sb="2" eb="4">
      <t>クドウ</t>
    </rPh>
    <rPh sb="4" eb="6">
      <t>ソウチ</t>
    </rPh>
    <phoneticPr fontId="4"/>
  </si>
  <si>
    <t>照明</t>
    <rPh sb="0" eb="2">
      <t>ショウメイ</t>
    </rPh>
    <phoneticPr fontId="4"/>
  </si>
  <si>
    <t>搬出予定年月日</t>
    <rPh sb="0" eb="2">
      <t>ハンシュツ</t>
    </rPh>
    <rPh sb="2" eb="4">
      <t>ヨテイ</t>
    </rPh>
    <rPh sb="4" eb="7">
      <t>ネンガッピ</t>
    </rPh>
    <phoneticPr fontId="4"/>
  </si>
  <si>
    <t>22 くい抜機</t>
    <rPh sb="5" eb="6">
      <t>ヌ</t>
    </rPh>
    <rPh sb="6" eb="7">
      <t>キ</t>
    </rPh>
    <phoneticPr fontId="4"/>
  </si>
  <si>
    <t>ハンマ・オーガ・バイブロ</t>
    <phoneticPr fontId="4"/>
  </si>
  <si>
    <t>性能表示</t>
    <rPh sb="0" eb="2">
      <t>セイノウ</t>
    </rPh>
    <rPh sb="2" eb="4">
      <t>ヒョウジ</t>
    </rPh>
    <phoneticPr fontId="4"/>
  </si>
  <si>
    <t>21 くい打機</t>
    <rPh sb="5" eb="6">
      <t>ウ</t>
    </rPh>
    <rPh sb="6" eb="7">
      <t>キ</t>
    </rPh>
    <phoneticPr fontId="4"/>
  </si>
  <si>
    <t>リーダ</t>
    <phoneticPr fontId="4"/>
  </si>
  <si>
    <t>操作装置</t>
    <rPh sb="0" eb="2">
      <t>ソウサ</t>
    </rPh>
    <rPh sb="2" eb="4">
      <t>ソウチ</t>
    </rPh>
    <phoneticPr fontId="4"/>
  </si>
  <si>
    <t>自社・リースの区別</t>
    <rPh sb="0" eb="2">
      <t>ジシャ</t>
    </rPh>
    <rPh sb="7" eb="9">
      <t>クベツ</t>
    </rPh>
    <phoneticPr fontId="4"/>
  </si>
  <si>
    <t>使用場所</t>
    <rPh sb="0" eb="2">
      <t>シヨウ</t>
    </rPh>
    <rPh sb="2" eb="4">
      <t>バショ</t>
    </rPh>
    <phoneticPr fontId="4"/>
  </si>
  <si>
    <t>持込年月日</t>
    <rPh sb="0" eb="2">
      <t>モチコミ</t>
    </rPh>
    <rPh sb="2" eb="5">
      <t>ネンガッピ</t>
    </rPh>
    <phoneticPr fontId="4"/>
  </si>
  <si>
    <t>20 コンクリート圧砕機</t>
    <rPh sb="9" eb="12">
      <t>アッサイキ</t>
    </rPh>
    <phoneticPr fontId="4"/>
  </si>
  <si>
    <t>ジブ</t>
    <phoneticPr fontId="4"/>
  </si>
  <si>
    <t>玉掛用具</t>
    <rPh sb="0" eb="1">
      <t>タマ</t>
    </rPh>
    <rPh sb="1" eb="2">
      <t>カ</t>
    </rPh>
    <rPh sb="2" eb="4">
      <t>ヨウグ</t>
    </rPh>
    <phoneticPr fontId="4"/>
  </si>
  <si>
    <t>19 トレンチャー</t>
    <phoneticPr fontId="4"/>
  </si>
  <si>
    <t>ブーム・アーム</t>
    <phoneticPr fontId="4"/>
  </si>
  <si>
    <t>ワイヤーロープ・チェーン</t>
    <phoneticPr fontId="4"/>
  </si>
  <si>
    <t>18 バケット掘削機</t>
    <rPh sb="7" eb="10">
      <t>クッサクキ</t>
    </rPh>
    <phoneticPr fontId="4"/>
  </si>
  <si>
    <t>バケット・ブレード</t>
    <phoneticPr fontId="4"/>
  </si>
  <si>
    <t>フック・バケット</t>
    <phoneticPr fontId="4"/>
  </si>
  <si>
    <t>機　　　械</t>
    <rPh sb="0" eb="1">
      <t>キ</t>
    </rPh>
    <rPh sb="4" eb="5">
      <t>カイ</t>
    </rPh>
    <phoneticPr fontId="4"/>
  </si>
  <si>
    <t>17 クラムシェル</t>
    <phoneticPr fontId="4"/>
  </si>
  <si>
    <t>Ｅ 作 業 装 置</t>
    <rPh sb="2" eb="3">
      <t>サク</t>
    </rPh>
    <rPh sb="4" eb="5">
      <t>ギョウ</t>
    </rPh>
    <rPh sb="6" eb="7">
      <t>ソウ</t>
    </rPh>
    <rPh sb="8" eb="9">
      <t>オキ</t>
    </rPh>
    <phoneticPr fontId="4"/>
  </si>
  <si>
    <t>16 ドラグライン</t>
    <phoneticPr fontId="4"/>
  </si>
  <si>
    <t>ジブ</t>
    <phoneticPr fontId="4"/>
  </si>
  <si>
    <t>　　　　油圧ショベル</t>
    <rPh sb="4" eb="6">
      <t>ユアツ</t>
    </rPh>
    <phoneticPr fontId="4"/>
  </si>
  <si>
    <t>ヘッドガード</t>
    <phoneticPr fontId="4"/>
  </si>
  <si>
    <t>ブレーク・ロック</t>
    <phoneticPr fontId="4"/>
  </si>
  <si>
    <t>管理番号
(整理番号)</t>
    <rPh sb="0" eb="2">
      <t>カンリ</t>
    </rPh>
    <rPh sb="2" eb="4">
      <t>バンゴウ</t>
    </rPh>
    <rPh sb="6" eb="8">
      <t>セイリ</t>
    </rPh>
    <rPh sb="8" eb="10">
      <t>バンゴウ</t>
    </rPh>
    <phoneticPr fontId="4"/>
  </si>
  <si>
    <t>製造年</t>
    <rPh sb="0" eb="3">
      <t>セイゾウネン</t>
    </rPh>
    <phoneticPr fontId="4"/>
  </si>
  <si>
    <t>規　　格　・　性　　能</t>
    <rPh sb="0" eb="1">
      <t>タダシ</t>
    </rPh>
    <rPh sb="3" eb="4">
      <t>カク</t>
    </rPh>
    <rPh sb="7" eb="8">
      <t>セイ</t>
    </rPh>
    <rPh sb="10" eb="11">
      <t>ノウ</t>
    </rPh>
    <phoneticPr fontId="4"/>
  </si>
  <si>
    <t>メーカー</t>
    <phoneticPr fontId="4"/>
  </si>
  <si>
    <t>名　　　称</t>
    <rPh sb="0" eb="1">
      <t>ナ</t>
    </rPh>
    <rPh sb="4" eb="5">
      <t>ショウ</t>
    </rPh>
    <phoneticPr fontId="4"/>
  </si>
  <si>
    <t>15 ドラグ・ショベル</t>
    <phoneticPr fontId="4"/>
  </si>
  <si>
    <t>14 パワーショベル</t>
    <phoneticPr fontId="4"/>
  </si>
  <si>
    <t>起伏・旋回</t>
    <rPh sb="0" eb="2">
      <t>キフク</t>
    </rPh>
    <rPh sb="3" eb="5">
      <t>センカイ</t>
    </rPh>
    <phoneticPr fontId="4"/>
  </si>
  <si>
    <t>13 スクレープ・ドーザー</t>
    <phoneticPr fontId="4"/>
  </si>
  <si>
    <t>主巻・補巻</t>
    <rPh sb="0" eb="1">
      <t>シュ</t>
    </rPh>
    <rPh sb="1" eb="2">
      <t>マ</t>
    </rPh>
    <rPh sb="3" eb="4">
      <t>ホ</t>
    </rPh>
    <rPh sb="4" eb="5">
      <t>マ</t>
    </rPh>
    <phoneticPr fontId="4"/>
  </si>
  <si>
    <t>制御装置・作業装置</t>
    <rPh sb="0" eb="2">
      <t>セイギョ</t>
    </rPh>
    <rPh sb="2" eb="4">
      <t>ソウチ</t>
    </rPh>
    <rPh sb="5" eb="7">
      <t>サギョウ</t>
    </rPh>
    <rPh sb="7" eb="9">
      <t>ソウチ</t>
    </rPh>
    <phoneticPr fontId="4"/>
  </si>
  <si>
    <t>12 スクレーパー</t>
    <phoneticPr fontId="4"/>
  </si>
  <si>
    <t>旋回警報装置</t>
    <rPh sb="0" eb="2">
      <t>センカイ</t>
    </rPh>
    <rPh sb="2" eb="4">
      <t>ケイホウ</t>
    </rPh>
    <rPh sb="4" eb="6">
      <t>ソウチ</t>
    </rPh>
    <phoneticPr fontId="4"/>
  </si>
  <si>
    <t>代　表　者　名</t>
    <rPh sb="0" eb="1">
      <t>ダイ</t>
    </rPh>
    <rPh sb="2" eb="3">
      <t>オモテ</t>
    </rPh>
    <rPh sb="4" eb="5">
      <t>シャ</t>
    </rPh>
    <rPh sb="6" eb="7">
      <t>メイ</t>
    </rPh>
    <phoneticPr fontId="4"/>
  </si>
  <si>
    <t>使　　用　　会　　社　　名</t>
    <rPh sb="0" eb="1">
      <t>ツカ</t>
    </rPh>
    <rPh sb="3" eb="4">
      <t>ヨウ</t>
    </rPh>
    <rPh sb="6" eb="7">
      <t>カイ</t>
    </rPh>
    <rPh sb="9" eb="10">
      <t>シャ</t>
    </rPh>
    <rPh sb="12" eb="13">
      <t>メイ</t>
    </rPh>
    <phoneticPr fontId="4"/>
  </si>
  <si>
    <t>11 ずり積機</t>
    <rPh sb="5" eb="6">
      <t>ツ</t>
    </rPh>
    <rPh sb="6" eb="7">
      <t>キ</t>
    </rPh>
    <phoneticPr fontId="4"/>
  </si>
  <si>
    <t>起伏制御装置</t>
    <rPh sb="0" eb="2">
      <t>キフク</t>
    </rPh>
    <rPh sb="2" eb="4">
      <t>セイギョ</t>
    </rPh>
    <rPh sb="4" eb="6">
      <t>ソウチ</t>
    </rPh>
    <phoneticPr fontId="4"/>
  </si>
  <si>
    <t>10 トラクターショベル</t>
    <phoneticPr fontId="4"/>
  </si>
  <si>
    <t>ブーム・アーム</t>
    <phoneticPr fontId="4"/>
  </si>
  <si>
    <t>フックのはずれ止め</t>
    <rPh sb="7" eb="8">
      <t>ド</t>
    </rPh>
    <phoneticPr fontId="4"/>
  </si>
  <si>
    <t xml:space="preserve"> 9 モーターグレーダー</t>
    <phoneticPr fontId="4"/>
  </si>
  <si>
    <t>バケット</t>
    <phoneticPr fontId="4"/>
  </si>
  <si>
    <t>過負荷防止装置</t>
    <rPh sb="0" eb="3">
      <t>カフカ</t>
    </rPh>
    <rPh sb="3" eb="5">
      <t>ボウシ</t>
    </rPh>
    <rPh sb="5" eb="7">
      <t>ソウチ</t>
    </rPh>
    <phoneticPr fontId="4"/>
  </si>
  <si>
    <t>　このたび、下記機械等を別紙の点検表により、点検整備のうえ持込・使用しますので、</t>
    <rPh sb="6" eb="8">
      <t>カキ</t>
    </rPh>
    <rPh sb="8" eb="10">
      <t>キカイ</t>
    </rPh>
    <rPh sb="10" eb="11">
      <t>トウ</t>
    </rPh>
    <rPh sb="12" eb="14">
      <t>ベッシ</t>
    </rPh>
    <rPh sb="15" eb="18">
      <t>テンケンヒョウ</t>
    </rPh>
    <rPh sb="22" eb="24">
      <t>テンケン</t>
    </rPh>
    <rPh sb="24" eb="26">
      <t>セイビ</t>
    </rPh>
    <rPh sb="29" eb="31">
      <t>モチコミ</t>
    </rPh>
    <rPh sb="32" eb="34">
      <t>シヨウ</t>
    </rPh>
    <phoneticPr fontId="4"/>
  </si>
  <si>
    <t xml:space="preserve"> 8 ブルドーザー</t>
    <phoneticPr fontId="4"/>
  </si>
  <si>
    <t>旋回</t>
    <rPh sb="0" eb="2">
      <t>センカイ</t>
    </rPh>
    <phoneticPr fontId="4"/>
  </si>
  <si>
    <t>各種ロック</t>
    <rPh sb="0" eb="2">
      <t>カクシュ</t>
    </rPh>
    <phoneticPr fontId="4"/>
  </si>
  <si>
    <t>Ｄ 安 全 装 置</t>
    <rPh sb="2" eb="3">
      <t>アン</t>
    </rPh>
    <rPh sb="4" eb="5">
      <t>ゼン</t>
    </rPh>
    <rPh sb="6" eb="7">
      <t>ソウ</t>
    </rPh>
    <rPh sb="8" eb="9">
      <t>オキ</t>
    </rPh>
    <phoneticPr fontId="4"/>
  </si>
  <si>
    <t>巻過防止装置</t>
    <rPh sb="0" eb="1">
      <t>マ</t>
    </rPh>
    <rPh sb="1" eb="2">
      <t>ス</t>
    </rPh>
    <rPh sb="2" eb="4">
      <t>ボウシ</t>
    </rPh>
    <rPh sb="4" eb="6">
      <t>ソウチ</t>
    </rPh>
    <phoneticPr fontId="4"/>
  </si>
  <si>
    <t>安全装置</t>
    <rPh sb="0" eb="2">
      <t>アンゼン</t>
    </rPh>
    <rPh sb="2" eb="4">
      <t>ソウチ</t>
    </rPh>
    <phoneticPr fontId="4"/>
  </si>
  <si>
    <t>Ａクレーン部(上部旋回体）</t>
    <rPh sb="5" eb="6">
      <t>ブ</t>
    </rPh>
    <rPh sb="7" eb="9">
      <t>ジョウブ</t>
    </rPh>
    <rPh sb="9" eb="11">
      <t>センカイ</t>
    </rPh>
    <rPh sb="11" eb="12">
      <t>タイ</t>
    </rPh>
    <phoneticPr fontId="4"/>
  </si>
  <si>
    <t xml:space="preserve"> 7 ゴンドラ</t>
    <phoneticPr fontId="4"/>
  </si>
  <si>
    <t>(b)</t>
    <phoneticPr fontId="4"/>
  </si>
  <si>
    <t>(a)</t>
    <phoneticPr fontId="4"/>
  </si>
  <si>
    <t xml:space="preserve"> 6 高所作業車</t>
    <rPh sb="3" eb="5">
      <t>コウショ</t>
    </rPh>
    <rPh sb="5" eb="8">
      <t>サギョウシャ</t>
    </rPh>
    <phoneticPr fontId="4"/>
  </si>
  <si>
    <t>点検結果</t>
    <rPh sb="0" eb="2">
      <t>テンケン</t>
    </rPh>
    <rPh sb="2" eb="4">
      <t>ケッカ</t>
    </rPh>
    <phoneticPr fontId="4"/>
  </si>
  <si>
    <t>点検事項</t>
    <rPh sb="0" eb="2">
      <t>テンケン</t>
    </rPh>
    <rPh sb="2" eb="4">
      <t>ジコウ</t>
    </rPh>
    <phoneticPr fontId="4"/>
  </si>
  <si>
    <t xml:space="preserve"> 5 建設用リフト</t>
    <rPh sb="3" eb="6">
      <t>ケンセツヨウ</t>
    </rPh>
    <phoneticPr fontId="4"/>
  </si>
  <si>
    <r>
      <t>（</t>
    </r>
    <r>
      <rPr>
        <sz val="10"/>
        <color indexed="12"/>
        <rFont val="ＭＳ Ｐ明朝"/>
        <family val="1"/>
        <charset val="128"/>
      </rPr>
      <t>二</t>
    </r>
    <r>
      <rPr>
        <sz val="10"/>
        <rFont val="ＭＳ Ｐ明朝"/>
        <family val="1"/>
        <charset val="128"/>
      </rPr>
      <t>次）</t>
    </r>
    <rPh sb="1" eb="2">
      <t>ニ</t>
    </rPh>
    <rPh sb="2" eb="3">
      <t>ジ</t>
    </rPh>
    <phoneticPr fontId="4"/>
  </si>
  <si>
    <t xml:space="preserve"> 4 エレベーター</t>
    <phoneticPr fontId="4"/>
  </si>
  <si>
    <t>車 輌 系 建 設 機 械 等</t>
    <rPh sb="0" eb="1">
      <t>クルマ</t>
    </rPh>
    <rPh sb="2" eb="3">
      <t>リョウ</t>
    </rPh>
    <rPh sb="4" eb="5">
      <t>ケイ</t>
    </rPh>
    <rPh sb="6" eb="7">
      <t>ケン</t>
    </rPh>
    <rPh sb="8" eb="9">
      <t>セツ</t>
    </rPh>
    <rPh sb="10" eb="11">
      <t>キ</t>
    </rPh>
    <rPh sb="12" eb="13">
      <t>カイ</t>
    </rPh>
    <rPh sb="14" eb="15">
      <t>トウ</t>
    </rPh>
    <phoneticPr fontId="4"/>
  </si>
  <si>
    <t>移 動 式 ク レ ー ン 等</t>
    <rPh sb="0" eb="1">
      <t>ウツリ</t>
    </rPh>
    <rPh sb="2" eb="3">
      <t>ドウ</t>
    </rPh>
    <rPh sb="4" eb="5">
      <t>シキ</t>
    </rPh>
    <rPh sb="14" eb="15">
      <t>トウ</t>
    </rPh>
    <phoneticPr fontId="4"/>
  </si>
  <si>
    <t xml:space="preserve"> 3 デリック</t>
    <phoneticPr fontId="4"/>
  </si>
  <si>
    <t>所　  長    名</t>
    <rPh sb="0" eb="1">
      <t>ショ</t>
    </rPh>
    <rPh sb="4" eb="5">
      <t>チョウ</t>
    </rPh>
    <rPh sb="9" eb="10">
      <t>メイ</t>
    </rPh>
    <phoneticPr fontId="4"/>
  </si>
  <si>
    <t xml:space="preserve"> 2 移動式クレーン</t>
    <rPh sb="3" eb="6">
      <t>イドウシキ</t>
    </rPh>
    <phoneticPr fontId="4"/>
  </si>
  <si>
    <t>事業所の名称</t>
    <rPh sb="0" eb="2">
      <t>ジギョウ</t>
    </rPh>
    <rPh sb="2" eb="3">
      <t>ショ</t>
    </rPh>
    <rPh sb="4" eb="6">
      <t>メイショウ</t>
    </rPh>
    <phoneticPr fontId="4"/>
  </si>
  <si>
    <t>代　　表　　者　　名</t>
    <rPh sb="0" eb="1">
      <t>ダイ</t>
    </rPh>
    <rPh sb="3" eb="4">
      <t>オモテ</t>
    </rPh>
    <rPh sb="6" eb="7">
      <t>シャ</t>
    </rPh>
    <rPh sb="9" eb="10">
      <t>メイ</t>
    </rPh>
    <phoneticPr fontId="4"/>
  </si>
  <si>
    <t>所　有　会　社　名</t>
    <rPh sb="0" eb="1">
      <t>トコロ</t>
    </rPh>
    <rPh sb="2" eb="3">
      <t>ユウ</t>
    </rPh>
    <rPh sb="4" eb="5">
      <t>カイ</t>
    </rPh>
    <rPh sb="6" eb="7">
      <t>シャ</t>
    </rPh>
    <rPh sb="8" eb="9">
      <t>メイ</t>
    </rPh>
    <phoneticPr fontId="4"/>
  </si>
  <si>
    <t>持　込　時　の　点　検　表</t>
    <rPh sb="0" eb="1">
      <t>モチ</t>
    </rPh>
    <rPh sb="2" eb="3">
      <t>コミ</t>
    </rPh>
    <rPh sb="4" eb="5">
      <t>トキ</t>
    </rPh>
    <rPh sb="8" eb="9">
      <t>テン</t>
    </rPh>
    <rPh sb="10" eb="11">
      <t>ケン</t>
    </rPh>
    <rPh sb="12" eb="13">
      <t>オモテ</t>
    </rPh>
    <phoneticPr fontId="4"/>
  </si>
  <si>
    <t>車両系建設機械等</t>
    <rPh sb="7" eb="8">
      <t>トウ</t>
    </rPh>
    <phoneticPr fontId="4"/>
  </si>
  <si>
    <t>　　　　　　　１．年齢証明書(住民票記載事項の証明書等）</t>
    <rPh sb="9" eb="11">
      <t>ネンレイ</t>
    </rPh>
    <rPh sb="11" eb="14">
      <t>ショウメイショ</t>
    </rPh>
    <rPh sb="15" eb="18">
      <t>ジュウミンヒョウ</t>
    </rPh>
    <rPh sb="18" eb="20">
      <t>キサイ</t>
    </rPh>
    <rPh sb="20" eb="22">
      <t>ジコウ</t>
    </rPh>
    <rPh sb="23" eb="26">
      <t>ショウメイショ</t>
    </rPh>
    <rPh sb="26" eb="27">
      <t>トウ</t>
    </rPh>
    <phoneticPr fontId="4"/>
  </si>
  <si>
    <t>＊次の書類の写しを同時に貼付します。</t>
    <rPh sb="1" eb="2">
      <t>ツギ</t>
    </rPh>
    <rPh sb="3" eb="5">
      <t>ショルイ</t>
    </rPh>
    <rPh sb="6" eb="7">
      <t>ウツ</t>
    </rPh>
    <rPh sb="9" eb="11">
      <t>ドウジ</t>
    </rPh>
    <rPh sb="12" eb="14">
      <t>テンプ</t>
    </rPh>
    <phoneticPr fontId="4"/>
  </si>
  <si>
    <t>作　　業　　内　　容</t>
    <rPh sb="0" eb="1">
      <t>サク</t>
    </rPh>
    <rPh sb="3" eb="4">
      <t>ギョウ</t>
    </rPh>
    <rPh sb="6" eb="7">
      <t>ナイ</t>
    </rPh>
    <rPh sb="9" eb="10">
      <t>カタチ</t>
    </rPh>
    <phoneticPr fontId="4"/>
  </si>
  <si>
    <t>職　　種</t>
    <rPh sb="0" eb="1">
      <t>ショク</t>
    </rPh>
    <rPh sb="3" eb="4">
      <t>タネ</t>
    </rPh>
    <phoneticPr fontId="4"/>
  </si>
  <si>
    <t>年齢(満）</t>
    <rPh sb="0" eb="2">
      <t>ネンレイ</t>
    </rPh>
    <rPh sb="3" eb="4">
      <t>マン</t>
    </rPh>
    <phoneticPr fontId="4"/>
  </si>
  <si>
    <t>生年月日</t>
    <rPh sb="0" eb="2">
      <t>セイネン</t>
    </rPh>
    <rPh sb="2" eb="4">
      <t>ガッピ</t>
    </rPh>
    <phoneticPr fontId="4"/>
  </si>
  <si>
    <t>氏　　　　名</t>
    <rPh sb="0" eb="1">
      <t>シ</t>
    </rPh>
    <rPh sb="5" eb="6">
      <t>メイ</t>
    </rPh>
    <phoneticPr fontId="4"/>
  </si>
  <si>
    <t>所 在 地</t>
    <rPh sb="0" eb="1">
      <t>トコロ</t>
    </rPh>
    <rPh sb="2" eb="3">
      <t>ザイ</t>
    </rPh>
    <rPh sb="4" eb="5">
      <t>チ</t>
    </rPh>
    <phoneticPr fontId="4"/>
  </si>
  <si>
    <t>統括安全衛生責任者</t>
    <rPh sb="0" eb="2">
      <t>トウカツ</t>
    </rPh>
    <rPh sb="2" eb="4">
      <t>アンゼン</t>
    </rPh>
    <rPh sb="4" eb="6">
      <t>エイセイ</t>
    </rPh>
    <rPh sb="6" eb="9">
      <t>セキニンシャ</t>
    </rPh>
    <phoneticPr fontId="4"/>
  </si>
  <si>
    <t>年少者就労報告書</t>
    <rPh sb="0" eb="3">
      <t>ネンショウシャ</t>
    </rPh>
    <rPh sb="3" eb="5">
      <t>シュウロウ</t>
    </rPh>
    <rPh sb="5" eb="8">
      <t>ホウコクショ</t>
    </rPh>
    <phoneticPr fontId="4"/>
  </si>
  <si>
    <t>　　　　氏　　 名</t>
    <rPh sb="4" eb="5">
      <t>シ</t>
    </rPh>
    <rPh sb="8" eb="9">
      <t>メイ</t>
    </rPh>
    <phoneticPr fontId="4"/>
  </si>
  <si>
    <t>〒</t>
    <phoneticPr fontId="4"/>
  </si>
  <si>
    <t>作業所名</t>
    <rPh sb="0" eb="2">
      <t>サギョウ</t>
    </rPh>
    <rPh sb="2" eb="3">
      <t>ショ</t>
    </rPh>
    <rPh sb="3" eb="4">
      <t>メイ</t>
    </rPh>
    <phoneticPr fontId="4"/>
  </si>
  <si>
    <t>高齢者就労報告書</t>
    <rPh sb="0" eb="3">
      <t>コウレイシャ</t>
    </rPh>
    <rPh sb="3" eb="5">
      <t>シュウロウ</t>
    </rPh>
    <rPh sb="5" eb="8">
      <t>ホウコクショ</t>
    </rPh>
    <phoneticPr fontId="4"/>
  </si>
  <si>
    <t>　　</t>
    <phoneticPr fontId="33"/>
  </si>
  <si>
    <t>また、日常管理は安全衛生責任者が行うこと。</t>
    <phoneticPr fontId="4"/>
  </si>
  <si>
    <t>事業主は職長・作業員に写しを渡し、周知させること。</t>
    <rPh sb="0" eb="3">
      <t>ジギョウヌシ</t>
    </rPh>
    <rPh sb="4" eb="6">
      <t>ショクチョウ</t>
    </rPh>
    <rPh sb="7" eb="10">
      <t>サギョウイン</t>
    </rPh>
    <rPh sb="11" eb="12">
      <t>ウツ</t>
    </rPh>
    <rPh sb="14" eb="15">
      <t>ワタ</t>
    </rPh>
    <rPh sb="17" eb="19">
      <t>シュウチ</t>
    </rPh>
    <phoneticPr fontId="4"/>
  </si>
  <si>
    <t>）</t>
    <phoneticPr fontId="4"/>
  </si>
  <si>
    <t>高血圧者の就業については下記の業務を制限付きで就労させます。</t>
    <rPh sb="5" eb="6">
      <t>シュウ</t>
    </rPh>
    <rPh sb="6" eb="7">
      <t>ギョウ</t>
    </rPh>
    <rPh sb="12" eb="13">
      <t>シタ</t>
    </rPh>
    <rPh sb="13" eb="14">
      <t>キ</t>
    </rPh>
    <rPh sb="15" eb="16">
      <t>ギョウ</t>
    </rPh>
    <rPh sb="16" eb="17">
      <t>ツトム</t>
    </rPh>
    <rPh sb="18" eb="19">
      <t>セイ</t>
    </rPh>
    <rPh sb="19" eb="20">
      <t>キリ</t>
    </rPh>
    <rPh sb="20" eb="21">
      <t>ツ</t>
    </rPh>
    <rPh sb="23" eb="25">
      <t>シュウロウ</t>
    </rPh>
    <phoneticPr fontId="4"/>
  </si>
  <si>
    <t>　安全衛生責任者名</t>
    <rPh sb="1" eb="3">
      <t>アンゼン</t>
    </rPh>
    <rPh sb="3" eb="5">
      <t>エイセイ</t>
    </rPh>
    <rPh sb="5" eb="8">
      <t>セキニンシャ</t>
    </rPh>
    <rPh sb="8" eb="9">
      <t>メイ</t>
    </rPh>
    <phoneticPr fontId="4"/>
  </si>
  <si>
    <t>　代　表　者　氏　名</t>
    <rPh sb="1" eb="6">
      <t>ダイヒョウシャ</t>
    </rPh>
    <rPh sb="7" eb="10">
      <t>シメイ</t>
    </rPh>
    <phoneticPr fontId="4"/>
  </si>
  <si>
    <t>　住　　　　　　　　所</t>
    <rPh sb="1" eb="2">
      <t>ジュウ</t>
    </rPh>
    <rPh sb="10" eb="11">
      <t>ショ</t>
    </rPh>
    <phoneticPr fontId="4"/>
  </si>
  <si>
    <t xml:space="preserve">  ）次　会　社　名</t>
    <phoneticPr fontId="4"/>
  </si>
  <si>
    <t>二</t>
    <rPh sb="0" eb="1">
      <t>２</t>
    </rPh>
    <phoneticPr fontId="4"/>
  </si>
  <si>
    <t>（</t>
    <phoneticPr fontId="4"/>
  </si>
  <si>
    <t>　一　次　会　社　名</t>
    <rPh sb="1" eb="4">
      <t>イチジ</t>
    </rPh>
    <rPh sb="5" eb="10">
      <t>カイシャメイ</t>
    </rPh>
    <phoneticPr fontId="4"/>
  </si>
  <si>
    <t>上記作業員の就労を下記の制限を付して申請します。</t>
    <rPh sb="0" eb="2">
      <t>ジョウキ</t>
    </rPh>
    <rPh sb="2" eb="5">
      <t>サギョウイン</t>
    </rPh>
    <rPh sb="6" eb="8">
      <t>シュウロウ</t>
    </rPh>
    <rPh sb="9" eb="11">
      <t>カキ</t>
    </rPh>
    <rPh sb="12" eb="14">
      <t>セイゲン</t>
    </rPh>
    <rPh sb="15" eb="16">
      <t>フ</t>
    </rPh>
    <rPh sb="18" eb="20">
      <t>シンセイ</t>
    </rPh>
    <phoneticPr fontId="4"/>
  </si>
  <si>
    <t>所　属　会　社</t>
    <rPh sb="0" eb="3">
      <t>ショゾク</t>
    </rPh>
    <rPh sb="4" eb="7">
      <t>カイシャ</t>
    </rPh>
    <phoneticPr fontId="4"/>
  </si>
  <si>
    <t>無</t>
    <rPh sb="0" eb="1">
      <t>ム</t>
    </rPh>
    <phoneticPr fontId="4"/>
  </si>
  <si>
    <t>有</t>
    <rPh sb="0" eb="1">
      <t>ウ</t>
    </rPh>
    <phoneticPr fontId="4"/>
  </si>
  <si>
    <t>服薬の有無</t>
    <rPh sb="0" eb="2">
      <t>フクヤク</t>
    </rPh>
    <rPh sb="3" eb="5">
      <t>ウム</t>
    </rPh>
    <phoneticPr fontId="4"/>
  </si>
  <si>
    <t>現在通院中</t>
  </si>
  <si>
    <t>高血圧者へのフォロー</t>
    <rPh sb="0" eb="3">
      <t>コウケツアツ</t>
    </rPh>
    <rPh sb="3" eb="4">
      <t>シャ</t>
    </rPh>
    <phoneticPr fontId="4"/>
  </si>
  <si>
    <t>定期検診日</t>
    <phoneticPr fontId="4"/>
  </si>
  <si>
    <t>最低血圧：</t>
    <phoneticPr fontId="4"/>
  </si>
  <si>
    <t>最高血圧：</t>
  </si>
  <si>
    <t>血圧測定値</t>
    <phoneticPr fontId="4"/>
  </si>
  <si>
    <t>住　　　　　　所</t>
    <rPh sb="0" eb="8">
      <t>ジュウショ</t>
    </rPh>
    <phoneticPr fontId="4"/>
  </si>
  <si>
    <t>才</t>
    <rPh sb="0" eb="1">
      <t>サイ</t>
    </rPh>
    <phoneticPr fontId="4"/>
  </si>
  <si>
    <t/>
  </si>
  <si>
    <t>年齢</t>
    <rPh sb="0" eb="2">
      <t>ネンレイ</t>
    </rPh>
    <phoneticPr fontId="4"/>
  </si>
  <si>
    <t>Ｓ・Ｈ　　　．　　．　　．</t>
    <phoneticPr fontId="4"/>
  </si>
  <si>
    <t>氏　　　　　　名</t>
    <rPh sb="0" eb="8">
      <t>シメイ</t>
    </rPh>
    <phoneticPr fontId="4"/>
  </si>
  <si>
    <t>(  最低血圧95以上、 最高血圧160以上  ）</t>
    <rPh sb="3" eb="5">
      <t>サイテイ</t>
    </rPh>
    <rPh sb="5" eb="7">
      <t>ケツアツ</t>
    </rPh>
    <rPh sb="9" eb="11">
      <t>イジョウ</t>
    </rPh>
    <rPh sb="13" eb="15">
      <t>サイコウ</t>
    </rPh>
    <rPh sb="15" eb="17">
      <t>ケツアツ</t>
    </rPh>
    <rPh sb="20" eb="22">
      <t>イジョウ</t>
    </rPh>
    <phoneticPr fontId="4"/>
  </si>
  <si>
    <t>高 血 圧 者 就 労 報 告 書</t>
    <phoneticPr fontId="4"/>
  </si>
  <si>
    <t>(注)　 　１．この届出書は車両1台毎に提出すること。
　　　　　２．この届出書に「任意保険」の証書(写)を貼付し提出すること。
　　　　　３．運転者が変わった場合はその都度届け出ること。</t>
    <rPh sb="1" eb="2">
      <t>チュウ</t>
    </rPh>
    <rPh sb="10" eb="13">
      <t>トドケデショ</t>
    </rPh>
    <rPh sb="14" eb="16">
      <t>シャリョウ</t>
    </rPh>
    <rPh sb="17" eb="18">
      <t>ダイ</t>
    </rPh>
    <rPh sb="18" eb="19">
      <t>ゴト</t>
    </rPh>
    <rPh sb="20" eb="22">
      <t>テイシュツ</t>
    </rPh>
    <rPh sb="37" eb="40">
      <t>トドケデショ</t>
    </rPh>
    <rPh sb="42" eb="44">
      <t>ニンイ</t>
    </rPh>
    <rPh sb="44" eb="46">
      <t>ホケン</t>
    </rPh>
    <rPh sb="48" eb="50">
      <t>ショウショ</t>
    </rPh>
    <rPh sb="51" eb="52">
      <t>ウツ</t>
    </rPh>
    <rPh sb="54" eb="56">
      <t>テンプ</t>
    </rPh>
    <rPh sb="57" eb="59">
      <t>テイシュツ</t>
    </rPh>
    <rPh sb="72" eb="75">
      <t>ウンテンシャ</t>
    </rPh>
    <rPh sb="76" eb="77">
      <t>カ</t>
    </rPh>
    <rPh sb="80" eb="82">
      <t>バアイ</t>
    </rPh>
    <rPh sb="85" eb="87">
      <t>ツド</t>
    </rPh>
    <rPh sb="87" eb="88">
      <t>トド</t>
    </rPh>
    <rPh sb="89" eb="90">
      <t>デ</t>
    </rPh>
    <phoneticPr fontId="4"/>
  </si>
  <si>
    <t>運　行　経　路</t>
    <rPh sb="0" eb="1">
      <t>ウン</t>
    </rPh>
    <rPh sb="2" eb="3">
      <t>ギョウ</t>
    </rPh>
    <rPh sb="4" eb="5">
      <t>キョウ</t>
    </rPh>
    <rPh sb="6" eb="7">
      <t>ロ</t>
    </rPh>
    <phoneticPr fontId="4"/>
  </si>
  <si>
    <t>保 険 期 間</t>
    <rPh sb="0" eb="1">
      <t>タモツ</t>
    </rPh>
    <rPh sb="2" eb="3">
      <t>ケン</t>
    </rPh>
    <rPh sb="4" eb="5">
      <t>キ</t>
    </rPh>
    <rPh sb="6" eb="7">
      <t>アイダ</t>
    </rPh>
    <phoneticPr fontId="4"/>
  </si>
  <si>
    <t>証   券   番   号</t>
    <rPh sb="0" eb="1">
      <t>アカシ</t>
    </rPh>
    <rPh sb="4" eb="5">
      <t>ケン</t>
    </rPh>
    <rPh sb="8" eb="9">
      <t>バン</t>
    </rPh>
    <rPh sb="12" eb="13">
      <t>ゴウ</t>
    </rPh>
    <phoneticPr fontId="4"/>
  </si>
  <si>
    <t>保険会社名</t>
    <rPh sb="0" eb="2">
      <t>ホケン</t>
    </rPh>
    <rPh sb="2" eb="5">
      <t>カイシャメイ</t>
    </rPh>
    <phoneticPr fontId="4"/>
  </si>
  <si>
    <t>自賠責</t>
    <rPh sb="0" eb="3">
      <t>ジバイセキ</t>
    </rPh>
    <phoneticPr fontId="4"/>
  </si>
  <si>
    <t>免　 許   番   号</t>
    <rPh sb="0" eb="1">
      <t>メン</t>
    </rPh>
    <rPh sb="3" eb="4">
      <t>モト</t>
    </rPh>
    <rPh sb="7" eb="8">
      <t>バン</t>
    </rPh>
    <rPh sb="11" eb="12">
      <t>ゴウ</t>
    </rPh>
    <phoneticPr fontId="4"/>
  </si>
  <si>
    <t>免許の種類</t>
    <rPh sb="0" eb="2">
      <t>メンキョ</t>
    </rPh>
    <rPh sb="3" eb="5">
      <t>シュルイ</t>
    </rPh>
    <phoneticPr fontId="4"/>
  </si>
  <si>
    <t>住　　　　所</t>
    <rPh sb="0" eb="1">
      <t>ジュウ</t>
    </rPh>
    <rPh sb="5" eb="6">
      <t>ショ</t>
    </rPh>
    <phoneticPr fontId="4"/>
  </si>
  <si>
    <t>生　 年　 月　 日</t>
    <rPh sb="0" eb="1">
      <t>ショウ</t>
    </rPh>
    <rPh sb="3" eb="4">
      <t>トシ</t>
    </rPh>
    <rPh sb="6" eb="7">
      <t>ツキ</t>
    </rPh>
    <rPh sb="9" eb="10">
      <t>ヒ</t>
    </rPh>
    <phoneticPr fontId="4"/>
  </si>
  <si>
    <t>運　転　者</t>
    <rPh sb="0" eb="1">
      <t>ウン</t>
    </rPh>
    <rPh sb="2" eb="3">
      <t>テン</t>
    </rPh>
    <rPh sb="4" eb="5">
      <t>シャ</t>
    </rPh>
    <phoneticPr fontId="4"/>
  </si>
  <si>
    <t>車 検 期 間</t>
    <rPh sb="0" eb="1">
      <t>クルマ</t>
    </rPh>
    <rPh sb="2" eb="3">
      <t>ケン</t>
    </rPh>
    <rPh sb="4" eb="5">
      <t>キ</t>
    </rPh>
    <rPh sb="6" eb="7">
      <t>アイダ</t>
    </rPh>
    <phoneticPr fontId="4"/>
  </si>
  <si>
    <t>車　　両　　番　　号</t>
    <rPh sb="0" eb="1">
      <t>クルマ</t>
    </rPh>
    <rPh sb="3" eb="4">
      <t>リョウ</t>
    </rPh>
    <rPh sb="6" eb="7">
      <t>バン</t>
    </rPh>
    <rPh sb="9" eb="10">
      <t>ゴウ</t>
    </rPh>
    <phoneticPr fontId="4"/>
  </si>
  <si>
    <t>型　　 　　式</t>
    <rPh sb="0" eb="1">
      <t>カタ</t>
    </rPh>
    <rPh sb="6" eb="7">
      <t>シキ</t>
    </rPh>
    <phoneticPr fontId="4"/>
  </si>
  <si>
    <t>車　両</t>
    <rPh sb="0" eb="1">
      <t>クルマ</t>
    </rPh>
    <rPh sb="2" eb="3">
      <t>リョウ</t>
    </rPh>
    <phoneticPr fontId="4"/>
  </si>
  <si>
    <t>安全運転管理者氏名</t>
    <rPh sb="0" eb="2">
      <t>アンゼン</t>
    </rPh>
    <rPh sb="2" eb="4">
      <t>ウンテン</t>
    </rPh>
    <rPh sb="4" eb="7">
      <t>カンリシャ</t>
    </rPh>
    <rPh sb="7" eb="9">
      <t>シメイ</t>
    </rPh>
    <phoneticPr fontId="4"/>
  </si>
  <si>
    <t>所 有 者 氏 名</t>
    <rPh sb="0" eb="1">
      <t>トコロ</t>
    </rPh>
    <rPh sb="2" eb="3">
      <t>ユウ</t>
    </rPh>
    <rPh sb="4" eb="5">
      <t>シャ</t>
    </rPh>
    <rPh sb="6" eb="7">
      <t>シ</t>
    </rPh>
    <rPh sb="8" eb="9">
      <t>メイ</t>
    </rPh>
    <phoneticPr fontId="4"/>
  </si>
  <si>
    <t>使  用  期  間</t>
    <rPh sb="0" eb="1">
      <t>ツカ</t>
    </rPh>
    <rPh sb="3" eb="4">
      <t>ヨウ</t>
    </rPh>
    <rPh sb="6" eb="7">
      <t>キ</t>
    </rPh>
    <rPh sb="9" eb="10">
      <t>アイダ</t>
    </rPh>
    <phoneticPr fontId="4"/>
  </si>
  <si>
    <t>下記の通り車両を運行しますので、お届けいたします。</t>
    <rPh sb="0" eb="2">
      <t>カキ</t>
    </rPh>
    <rPh sb="3" eb="4">
      <t>トオ</t>
    </rPh>
    <rPh sb="5" eb="7">
      <t>シャリョウ</t>
    </rPh>
    <rPh sb="8" eb="10">
      <t>ウンコウ</t>
    </rPh>
    <rPh sb="17" eb="18">
      <t>トド</t>
    </rPh>
    <phoneticPr fontId="4"/>
  </si>
  <si>
    <t>現場代理人
(現場責任者)</t>
    <rPh sb="0" eb="2">
      <t>ゲンバ</t>
    </rPh>
    <rPh sb="2" eb="5">
      <t>ダイリニン</t>
    </rPh>
    <rPh sb="7" eb="9">
      <t>ゲンバ</t>
    </rPh>
    <rPh sb="9" eb="12">
      <t>セキニンシャ</t>
    </rPh>
    <phoneticPr fontId="4"/>
  </si>
  <si>
    <r>
      <t>使用会社名
（　</t>
    </r>
    <r>
      <rPr>
        <sz val="11"/>
        <color indexed="12"/>
        <rFont val="ＭＳ Ｐ明朝"/>
        <family val="1"/>
        <charset val="128"/>
      </rPr>
      <t>二</t>
    </r>
    <r>
      <rPr>
        <sz val="11"/>
        <rFont val="ＭＳ Ｐ明朝"/>
        <family val="1"/>
        <charset val="128"/>
      </rPr>
      <t>　次）</t>
    </r>
    <rPh sb="0" eb="2">
      <t>シヨウ</t>
    </rPh>
    <rPh sb="2" eb="4">
      <t>カイシャ</t>
    </rPh>
    <rPh sb="4" eb="5">
      <t>メイ</t>
    </rPh>
    <rPh sb="8" eb="9">
      <t>２</t>
    </rPh>
    <rPh sb="10" eb="11">
      <t>ツギ</t>
    </rPh>
    <phoneticPr fontId="4"/>
  </si>
  <si>
    <t>一次会社名</t>
    <rPh sb="0" eb="2">
      <t>イチジ</t>
    </rPh>
    <rPh sb="2" eb="4">
      <t>カイシャ</t>
    </rPh>
    <rPh sb="4" eb="5">
      <t>メイ</t>
    </rPh>
    <phoneticPr fontId="4"/>
  </si>
  <si>
    <t>所　　長　　名</t>
    <rPh sb="0" eb="1">
      <t>ショ</t>
    </rPh>
    <rPh sb="3" eb="4">
      <t>チョウ</t>
    </rPh>
    <rPh sb="6" eb="7">
      <t>メイ</t>
    </rPh>
    <phoneticPr fontId="4"/>
  </si>
  <si>
    <t>合計632種類の化学物質</t>
    <rPh sb="0" eb="2">
      <t>ゴウケイ</t>
    </rPh>
    <rPh sb="5" eb="7">
      <t>シュルイ</t>
    </rPh>
    <rPh sb="8" eb="10">
      <t>カガク</t>
    </rPh>
    <rPh sb="10" eb="12">
      <t>ブッシツ</t>
    </rPh>
    <phoneticPr fontId="4"/>
  </si>
  <si>
    <t>労働安全衛生法　施行令　別表第三第一号</t>
    <rPh sb="0" eb="2">
      <t>ロウドウ</t>
    </rPh>
    <rPh sb="2" eb="4">
      <t>アンゼン</t>
    </rPh>
    <rPh sb="4" eb="7">
      <t>エイセイホウ</t>
    </rPh>
    <rPh sb="8" eb="10">
      <t>セコウ</t>
    </rPh>
    <rPh sb="10" eb="11">
      <t>レイ</t>
    </rPh>
    <rPh sb="12" eb="14">
      <t>ベッピョウ</t>
    </rPh>
    <rPh sb="14" eb="15">
      <t>ダイ</t>
    </rPh>
    <rPh sb="15" eb="16">
      <t>サン</t>
    </rPh>
    <rPh sb="16" eb="17">
      <t>ダイ</t>
    </rPh>
    <rPh sb="17" eb="18">
      <t>イチ</t>
    </rPh>
    <rPh sb="18" eb="19">
      <t>ゴウ</t>
    </rPh>
    <phoneticPr fontId="4"/>
  </si>
  <si>
    <t>労働安全衛生法　施行令　別表第九</t>
    <rPh sb="0" eb="2">
      <t>ロウドウ</t>
    </rPh>
    <rPh sb="2" eb="4">
      <t>アンゼン</t>
    </rPh>
    <rPh sb="4" eb="7">
      <t>エイセイホウ</t>
    </rPh>
    <rPh sb="8" eb="10">
      <t>セコウ</t>
    </rPh>
    <rPh sb="10" eb="11">
      <t>レイ</t>
    </rPh>
    <rPh sb="12" eb="14">
      <t>ベッピョウ</t>
    </rPh>
    <rPh sb="14" eb="16">
      <t>ダイク</t>
    </rPh>
    <phoneticPr fontId="4"/>
  </si>
  <si>
    <t>MSDS
対象物質</t>
    <rPh sb="5" eb="7">
      <t>タイショウ</t>
    </rPh>
    <rPh sb="7" eb="9">
      <t>ブッシツ</t>
    </rPh>
    <phoneticPr fontId="4"/>
  </si>
  <si>
    <t>めるもの</t>
    <phoneticPr fontId="4"/>
  </si>
  <si>
    <t>　ベータ-プロピオラクトン</t>
    <phoneticPr fontId="4"/>
  </si>
  <si>
    <t>（29）</t>
    <phoneticPr fontId="4"/>
  </si>
  <si>
    <t>　塩化ビニル</t>
    <rPh sb="1" eb="3">
      <t>エンカ</t>
    </rPh>
    <phoneticPr fontId="4"/>
  </si>
  <si>
    <t>（6）</t>
    <phoneticPr fontId="4"/>
  </si>
  <si>
    <t>る製剤その他の物で、労働省令で定</t>
    <rPh sb="1" eb="3">
      <t>セイザイ</t>
    </rPh>
    <rPh sb="5" eb="6">
      <t>タ</t>
    </rPh>
    <rPh sb="7" eb="8">
      <t>モノ</t>
    </rPh>
    <rPh sb="10" eb="13">
      <t>ロウドウショウ</t>
    </rPh>
    <rPh sb="13" eb="14">
      <t>レイ</t>
    </rPh>
    <rPh sb="15" eb="16">
      <t>サダ</t>
    </rPh>
    <phoneticPr fontId="4"/>
  </si>
  <si>
    <t>　弗化水素</t>
    <rPh sb="1" eb="3">
      <t>フッカ</t>
    </rPh>
    <rPh sb="3" eb="5">
      <t>スイソ</t>
    </rPh>
    <phoneticPr fontId="4"/>
  </si>
  <si>
    <t>（28）</t>
    <phoneticPr fontId="4"/>
  </si>
  <si>
    <t>　エチレンイミン</t>
    <phoneticPr fontId="4"/>
  </si>
  <si>
    <t>（5）</t>
    <phoneticPr fontId="4"/>
  </si>
  <si>
    <t>（1）～（9）までに掲げる物を含有す</t>
    <rPh sb="10" eb="11">
      <t>カカ</t>
    </rPh>
    <rPh sb="13" eb="14">
      <t>モノ</t>
    </rPh>
    <rPh sb="15" eb="17">
      <t>ガンユウ</t>
    </rPh>
    <phoneticPr fontId="4"/>
  </si>
  <si>
    <t>（10）</t>
    <phoneticPr fontId="4"/>
  </si>
  <si>
    <t>　パラ-ニトロクロルベンゼン</t>
    <phoneticPr fontId="4"/>
  </si>
  <si>
    <t>（27）</t>
    <phoneticPr fontId="4"/>
  </si>
  <si>
    <t>イトを除く）</t>
    <rPh sb="3" eb="4">
      <t>ノゾ</t>
    </rPh>
    <phoneticPr fontId="4"/>
  </si>
  <si>
    <t>　硫酸</t>
    <rPh sb="1" eb="3">
      <t>リュウサン</t>
    </rPh>
    <phoneticPr fontId="4"/>
  </si>
  <si>
    <t>（9）</t>
    <phoneticPr fontId="4"/>
  </si>
  <si>
    <t>　パラ-ジメチルアミノアゾベンゼン</t>
    <phoneticPr fontId="4"/>
  </si>
  <si>
    <t>（26）</t>
    <phoneticPr fontId="4"/>
  </si>
  <si>
    <t>　石綿（アモサイト及びクロシドラ</t>
    <rPh sb="1" eb="2">
      <t>セキ</t>
    </rPh>
    <rPh sb="2" eb="3">
      <t>ワタ</t>
    </rPh>
    <rPh sb="9" eb="10">
      <t>オヨ</t>
    </rPh>
    <phoneticPr fontId="4"/>
  </si>
  <si>
    <t>（4）</t>
    <phoneticPr fontId="4"/>
  </si>
  <si>
    <t>　ホルムアルデヒト</t>
    <phoneticPr fontId="4"/>
  </si>
  <si>
    <t>（8）</t>
    <phoneticPr fontId="4"/>
  </si>
  <si>
    <t>　ニトログリコール</t>
    <phoneticPr fontId="4"/>
  </si>
  <si>
    <t>（25）</t>
    <phoneticPr fontId="4"/>
  </si>
  <si>
    <t>限る。）</t>
    <rPh sb="0" eb="1">
      <t>カギ</t>
    </rPh>
    <phoneticPr fontId="4"/>
  </si>
  <si>
    <t>　ホスゲン</t>
    <phoneticPr fontId="4"/>
  </si>
  <si>
    <t>（7）</t>
    <phoneticPr fontId="4"/>
  </si>
  <si>
    <t>　ニッケルカルボニル</t>
    <phoneticPr fontId="4"/>
  </si>
  <si>
    <t>（24）</t>
    <phoneticPr fontId="4"/>
  </si>
  <si>
    <t>がメチル基又はエチル基である物に</t>
    <rPh sb="4" eb="5">
      <t>キ</t>
    </rPh>
    <rPh sb="5" eb="6">
      <t>マタ</t>
    </rPh>
    <rPh sb="10" eb="11">
      <t>キ</t>
    </rPh>
    <rPh sb="14" eb="15">
      <t>モノ</t>
    </rPh>
    <phoneticPr fontId="4"/>
  </si>
  <si>
    <t>　フェノール</t>
    <phoneticPr fontId="4"/>
  </si>
  <si>
    <t>（6）</t>
    <phoneticPr fontId="4"/>
  </si>
  <si>
    <t>　トリレンジイソシアネート</t>
    <phoneticPr fontId="4"/>
  </si>
  <si>
    <t>（23）</t>
    <phoneticPr fontId="4"/>
  </si>
  <si>
    <t>　アルキル水銀化合物（アルキル基</t>
    <rPh sb="5" eb="7">
      <t>スイギン</t>
    </rPh>
    <rPh sb="7" eb="9">
      <t>カゴウ</t>
    </rPh>
    <rPh sb="9" eb="10">
      <t>ブツ</t>
    </rPh>
    <rPh sb="15" eb="16">
      <t>キ</t>
    </rPh>
    <phoneticPr fontId="4"/>
  </si>
  <si>
    <t>（3）</t>
    <phoneticPr fontId="4"/>
  </si>
  <si>
    <t>　二酸化硫黄</t>
    <rPh sb="1" eb="4">
      <t>ニサンカ</t>
    </rPh>
    <rPh sb="4" eb="6">
      <t>イオウ</t>
    </rPh>
    <phoneticPr fontId="4"/>
  </si>
  <si>
    <t>（5）</t>
    <phoneticPr fontId="4"/>
  </si>
  <si>
    <t>銀を除く。）</t>
    <rPh sb="0" eb="1">
      <t>ギン</t>
    </rPh>
    <rPh sb="2" eb="3">
      <t>ノゾ</t>
    </rPh>
    <phoneticPr fontId="4"/>
  </si>
  <si>
    <t>　アクリロニトリル</t>
    <phoneticPr fontId="4"/>
  </si>
  <si>
    <t>（2）</t>
    <phoneticPr fontId="4"/>
  </si>
  <si>
    <t>　硝酸</t>
    <rPh sb="1" eb="3">
      <t>ショウサン</t>
    </rPh>
    <phoneticPr fontId="4"/>
  </si>
  <si>
    <t>（4）</t>
    <phoneticPr fontId="4"/>
  </si>
  <si>
    <t>　水銀及びその無機化合物（硫化水</t>
    <rPh sb="1" eb="3">
      <t>スイギン</t>
    </rPh>
    <rPh sb="3" eb="4">
      <t>オヨ</t>
    </rPh>
    <rPh sb="7" eb="9">
      <t>ムキ</t>
    </rPh>
    <rPh sb="9" eb="11">
      <t>カゴウ</t>
    </rPh>
    <rPh sb="11" eb="12">
      <t>ブツ</t>
    </rPh>
    <rPh sb="13" eb="15">
      <t>リュウカ</t>
    </rPh>
    <rPh sb="15" eb="16">
      <t>スイ</t>
    </rPh>
    <phoneticPr fontId="4"/>
  </si>
  <si>
    <t>（22）</t>
    <phoneticPr fontId="4"/>
  </si>
  <si>
    <t>　アクリルアミド</t>
    <phoneticPr fontId="4"/>
  </si>
  <si>
    <t>（1）</t>
    <phoneticPr fontId="4"/>
  </si>
  <si>
    <t>　塩化水素</t>
    <rPh sb="1" eb="3">
      <t>エンカ</t>
    </rPh>
    <rPh sb="3" eb="5">
      <t>スイソ</t>
    </rPh>
    <phoneticPr fontId="4"/>
  </si>
  <si>
    <t>　重クロム酸及びその塩</t>
    <rPh sb="1" eb="2">
      <t>ジュウ</t>
    </rPh>
    <rPh sb="5" eb="6">
      <t>サン</t>
    </rPh>
    <rPh sb="6" eb="7">
      <t>オヨ</t>
    </rPh>
    <rPh sb="10" eb="11">
      <t>シオ</t>
    </rPh>
    <phoneticPr fontId="4"/>
  </si>
  <si>
    <t>（21）</t>
    <phoneticPr fontId="4"/>
  </si>
  <si>
    <t>第二類物質</t>
    <rPh sb="0" eb="1">
      <t>ダイ</t>
    </rPh>
    <rPh sb="1" eb="2">
      <t>ニ</t>
    </rPh>
    <rPh sb="2" eb="3">
      <t>イチルイ</t>
    </rPh>
    <rPh sb="3" eb="5">
      <t>ブッシツ</t>
    </rPh>
    <phoneticPr fontId="4"/>
  </si>
  <si>
    <t>2.</t>
    <phoneticPr fontId="4"/>
  </si>
  <si>
    <t>　一酸化炭素</t>
    <rPh sb="1" eb="4">
      <t>イッサンカ</t>
    </rPh>
    <rPh sb="4" eb="6">
      <t>タンソ</t>
    </rPh>
    <phoneticPr fontId="4"/>
  </si>
  <si>
    <t>（2）</t>
    <phoneticPr fontId="4"/>
  </si>
  <si>
    <t>　臭化メチル</t>
    <rPh sb="1" eb="3">
      <t>シュウカ</t>
    </rPh>
    <phoneticPr fontId="4"/>
  </si>
  <si>
    <t>（20）</t>
    <phoneticPr fontId="4"/>
  </si>
  <si>
    <t>て含有するものに限る。）</t>
    <rPh sb="1" eb="3">
      <t>ガンユウ</t>
    </rPh>
    <rPh sb="8" eb="9">
      <t>カギ</t>
    </rPh>
    <phoneticPr fontId="4"/>
  </si>
  <si>
    <t>　アンモニア</t>
    <phoneticPr fontId="4"/>
  </si>
  <si>
    <t>（1）</t>
    <phoneticPr fontId="4"/>
  </si>
  <si>
    <t>ニルメタン</t>
    <phoneticPr fontId="4"/>
  </si>
  <si>
    <t>ムをその重量の3パーセントを超え</t>
    <rPh sb="4" eb="6">
      <t>ジュウリョウ</t>
    </rPh>
    <rPh sb="14" eb="15">
      <t>コ</t>
    </rPh>
    <phoneticPr fontId="4"/>
  </si>
  <si>
    <t>第三類物質</t>
    <rPh sb="0" eb="1">
      <t>ダイ</t>
    </rPh>
    <rPh sb="1" eb="2">
      <t>サン</t>
    </rPh>
    <rPh sb="2" eb="3">
      <t>イチルイ</t>
    </rPh>
    <rPh sb="3" eb="5">
      <t>ブッシツ</t>
    </rPh>
    <phoneticPr fontId="4"/>
  </si>
  <si>
    <t>3.</t>
    <phoneticPr fontId="4"/>
  </si>
  <si>
    <t>　3・3-ジクロロ-4・4-ジアミニジフェ</t>
    <phoneticPr fontId="4"/>
  </si>
  <si>
    <t>（19）</t>
    <phoneticPr fontId="4"/>
  </si>
  <si>
    <t>の他の物（合金にあっては、ベリリウ</t>
    <rPh sb="1" eb="2">
      <t>タ</t>
    </rPh>
    <rPh sb="3" eb="4">
      <t>モノ</t>
    </rPh>
    <rPh sb="5" eb="7">
      <t>ゴウキン</t>
    </rPh>
    <phoneticPr fontId="4"/>
  </si>
  <si>
    <t>めるもの</t>
    <phoneticPr fontId="4"/>
  </si>
  <si>
    <t>　シアン化ナトリウム</t>
    <rPh sb="4" eb="5">
      <t>カ</t>
    </rPh>
    <phoneticPr fontId="4"/>
  </si>
  <si>
    <t>（18）</t>
    <phoneticPr fontId="4"/>
  </si>
  <si>
    <t>パーセントを超えて含有する製剤そ</t>
    <rPh sb="6" eb="7">
      <t>コ</t>
    </rPh>
    <rPh sb="9" eb="11">
      <t>ガンユウ</t>
    </rPh>
    <rPh sb="13" eb="15">
      <t>セイザイ</t>
    </rPh>
    <phoneticPr fontId="4"/>
  </si>
  <si>
    <t>　シアン化水素</t>
    <rPh sb="4" eb="5">
      <t>カ</t>
    </rPh>
    <rPh sb="5" eb="7">
      <t>スイソ</t>
    </rPh>
    <phoneticPr fontId="4"/>
  </si>
  <si>
    <t>（17）</t>
    <phoneticPr fontId="4"/>
  </si>
  <si>
    <t>又は（7）に掲げる物をその重量の0.5</t>
    <rPh sb="0" eb="1">
      <t>マタ</t>
    </rPh>
    <rPh sb="6" eb="7">
      <t>カカ</t>
    </rPh>
    <rPh sb="9" eb="10">
      <t>モノ</t>
    </rPh>
    <rPh sb="13" eb="15">
      <t>ジュウリョウ</t>
    </rPh>
    <phoneticPr fontId="4"/>
  </si>
  <si>
    <t>　（1）～（36）までに掲げる物を含有す</t>
    <rPh sb="12" eb="13">
      <t>カカ</t>
    </rPh>
    <rPh sb="15" eb="16">
      <t>モノ</t>
    </rPh>
    <rPh sb="17" eb="19">
      <t>ガンユウ</t>
    </rPh>
    <phoneticPr fontId="4"/>
  </si>
  <si>
    <t>（37）</t>
    <phoneticPr fontId="4"/>
  </si>
  <si>
    <t>　シアン化カリウム</t>
    <rPh sb="4" eb="5">
      <t>カ</t>
    </rPh>
    <phoneticPr fontId="4"/>
  </si>
  <si>
    <t>（16）</t>
    <phoneticPr fontId="4"/>
  </si>
  <si>
    <t>量の1パーセントを超えて含有し、</t>
    <rPh sb="0" eb="1">
      <t>リョウ</t>
    </rPh>
    <rPh sb="9" eb="10">
      <t>コ</t>
    </rPh>
    <rPh sb="12" eb="14">
      <t>ガンユウ</t>
    </rPh>
    <phoneticPr fontId="4"/>
  </si>
  <si>
    <t>　硫酸ジメチル</t>
    <rPh sb="1" eb="3">
      <t>リュウサン</t>
    </rPh>
    <phoneticPr fontId="4"/>
  </si>
  <si>
    <t>（36）</t>
    <phoneticPr fontId="4"/>
  </si>
  <si>
    <t>　三酸化砒素</t>
    <rPh sb="1" eb="2">
      <t>サン</t>
    </rPh>
    <rPh sb="2" eb="4">
      <t>サンカ</t>
    </rPh>
    <rPh sb="4" eb="6">
      <t>ヒソ</t>
    </rPh>
    <phoneticPr fontId="4"/>
  </si>
  <si>
    <t>（15）</t>
    <phoneticPr fontId="4"/>
  </si>
  <si>
    <t>　（1）～（6）までに掲げる物をその重</t>
    <rPh sb="11" eb="12">
      <t>カカ</t>
    </rPh>
    <rPh sb="14" eb="15">
      <t>モノ</t>
    </rPh>
    <rPh sb="18" eb="19">
      <t>ジュウ</t>
    </rPh>
    <phoneticPr fontId="4"/>
  </si>
  <si>
    <t>（8）</t>
    <phoneticPr fontId="4"/>
  </si>
  <si>
    <t>　硫化水素</t>
    <rPh sb="1" eb="3">
      <t>リュウカ</t>
    </rPh>
    <rPh sb="3" eb="5">
      <t>スイソ</t>
    </rPh>
    <phoneticPr fontId="4"/>
  </si>
  <si>
    <t>（35）</t>
    <phoneticPr fontId="4"/>
  </si>
  <si>
    <t>　コールタール</t>
    <phoneticPr fontId="4"/>
  </si>
  <si>
    <t>（14）</t>
    <phoneticPr fontId="4"/>
  </si>
  <si>
    <t>　ベンゾトリクロリド</t>
    <phoneticPr fontId="4"/>
  </si>
  <si>
    <t>　沃化メチル</t>
    <rPh sb="1" eb="3">
      <t>ヨウカ</t>
    </rPh>
    <phoneticPr fontId="4"/>
  </si>
  <si>
    <t>（34）</t>
    <phoneticPr fontId="4"/>
  </si>
  <si>
    <t>　五酸化バナジウム</t>
    <rPh sb="1" eb="2">
      <t>ゴ</t>
    </rPh>
    <rPh sb="2" eb="4">
      <t>サンカ</t>
    </rPh>
    <phoneticPr fontId="4"/>
  </si>
  <si>
    <t>（13）</t>
    <phoneticPr fontId="4"/>
  </si>
  <si>
    <t>　ベリリウム及びその化合物</t>
    <rPh sb="6" eb="7">
      <t>オヨ</t>
    </rPh>
    <rPh sb="10" eb="12">
      <t>カゴウ</t>
    </rPh>
    <rPh sb="12" eb="13">
      <t>ブツ</t>
    </rPh>
    <phoneticPr fontId="4"/>
  </si>
  <si>
    <t>酸化マンガンを除く。）</t>
    <rPh sb="0" eb="2">
      <t>サンカ</t>
    </rPh>
    <rPh sb="7" eb="8">
      <t>ノゾ</t>
    </rPh>
    <phoneticPr fontId="4"/>
  </si>
  <si>
    <t>　クロロメチルメチルエーテル</t>
    <phoneticPr fontId="4"/>
  </si>
  <si>
    <t>（12）</t>
    <phoneticPr fontId="4"/>
  </si>
  <si>
    <t>　ジアニシジン及びその化合物</t>
    <rPh sb="7" eb="8">
      <t>オヨ</t>
    </rPh>
    <rPh sb="11" eb="13">
      <t>カゴウ</t>
    </rPh>
    <rPh sb="13" eb="14">
      <t>ブツ</t>
    </rPh>
    <phoneticPr fontId="4"/>
  </si>
  <si>
    <t>　マンガン及びその化合物（塩基性</t>
    <rPh sb="5" eb="6">
      <t>オヨ</t>
    </rPh>
    <rPh sb="9" eb="11">
      <t>カゴウ</t>
    </rPh>
    <rPh sb="11" eb="12">
      <t>ブツ</t>
    </rPh>
    <rPh sb="13" eb="16">
      <t>エンキセイ</t>
    </rPh>
    <phoneticPr fontId="4"/>
  </si>
  <si>
    <t>（33）</t>
    <phoneticPr fontId="4"/>
  </si>
  <si>
    <t>　クロム酸及びその塩</t>
    <rPh sb="4" eb="5">
      <t>サン</t>
    </rPh>
    <rPh sb="5" eb="6">
      <t>オヨ</t>
    </rPh>
    <rPh sb="9" eb="10">
      <t>シオ</t>
    </rPh>
    <phoneticPr fontId="4"/>
  </si>
  <si>
    <t>（11）</t>
    <phoneticPr fontId="4"/>
  </si>
  <si>
    <t>　オルト-トリジン及びその塩</t>
    <rPh sb="9" eb="10">
      <t>オヨ</t>
    </rPh>
    <rPh sb="13" eb="14">
      <t>シオ</t>
    </rPh>
    <phoneticPr fontId="4"/>
  </si>
  <si>
    <t>　マゼンダ</t>
    <phoneticPr fontId="4"/>
  </si>
  <si>
    <t>（32）</t>
    <phoneticPr fontId="4"/>
  </si>
  <si>
    <t>　カドミウム及びその化合物</t>
    <rPh sb="6" eb="7">
      <t>オヨ</t>
    </rPh>
    <rPh sb="10" eb="12">
      <t>カゴウ</t>
    </rPh>
    <rPh sb="12" eb="13">
      <t>ブツ</t>
    </rPh>
    <phoneticPr fontId="4"/>
  </si>
  <si>
    <t>（10）</t>
    <phoneticPr fontId="4"/>
  </si>
  <si>
    <t>　塩素化ビフェニル（別名ＰＣＢ）</t>
    <rPh sb="1" eb="4">
      <t>エンソカ</t>
    </rPh>
    <rPh sb="10" eb="12">
      <t>ベツメイ</t>
    </rPh>
    <phoneticPr fontId="4"/>
  </si>
  <si>
    <t>ＰＣＰ）及びそのナトリウム塩</t>
    <rPh sb="4" eb="5">
      <t>オヨ</t>
    </rPh>
    <rPh sb="13" eb="14">
      <t>エン</t>
    </rPh>
    <phoneticPr fontId="4"/>
  </si>
  <si>
    <t>　オルト-フタロジニトリル</t>
    <phoneticPr fontId="4"/>
  </si>
  <si>
    <t>（9）</t>
    <phoneticPr fontId="4"/>
  </si>
  <si>
    <t>　アルファ-ナフチルアミン及びその塩</t>
    <rPh sb="13" eb="14">
      <t>オヨ</t>
    </rPh>
    <rPh sb="17" eb="18">
      <t>シオ</t>
    </rPh>
    <phoneticPr fontId="4"/>
  </si>
  <si>
    <t>　ペンタクロルフェノール（別名</t>
    <rPh sb="13" eb="15">
      <t>ベツメイ</t>
    </rPh>
    <phoneticPr fontId="4"/>
  </si>
  <si>
    <t>（31）</t>
    <phoneticPr fontId="4"/>
  </si>
  <si>
    <t>　オーラミン</t>
    <phoneticPr fontId="4"/>
  </si>
  <si>
    <t>　ジクロルベンジジン及びその塩</t>
    <rPh sb="10" eb="11">
      <t>オヨ</t>
    </rPh>
    <rPh sb="14" eb="15">
      <t>シオ</t>
    </rPh>
    <phoneticPr fontId="4"/>
  </si>
  <si>
    <t>　ベンゼン</t>
    <phoneticPr fontId="4"/>
  </si>
  <si>
    <t>（30）</t>
    <phoneticPr fontId="4"/>
  </si>
  <si>
    <t>　塩素</t>
    <rPh sb="1" eb="3">
      <t>エンソ</t>
    </rPh>
    <phoneticPr fontId="4"/>
  </si>
  <si>
    <t>第一類物質</t>
    <rPh sb="0" eb="1">
      <t>ダイ</t>
    </rPh>
    <rPh sb="1" eb="3">
      <t>イチルイ</t>
    </rPh>
    <rPh sb="3" eb="5">
      <t>ブッシツ</t>
    </rPh>
    <phoneticPr fontId="4"/>
  </si>
  <si>
    <t>　1.</t>
    <phoneticPr fontId="4"/>
  </si>
  <si>
    <t>特　定　化　学　物　質</t>
    <rPh sb="0" eb="3">
      <t>トクテイ</t>
    </rPh>
    <rPh sb="4" eb="7">
      <t>カガク</t>
    </rPh>
    <rPh sb="8" eb="11">
      <t>ブッシツ</t>
    </rPh>
    <phoneticPr fontId="4"/>
  </si>
  <si>
    <t>　　前各号に掲げる物のみから成る混合物</t>
    <rPh sb="2" eb="3">
      <t>ゼン</t>
    </rPh>
    <rPh sb="3" eb="4">
      <t>カク</t>
    </rPh>
    <rPh sb="4" eb="5">
      <t>ゴウ</t>
    </rPh>
    <rPh sb="6" eb="7">
      <t>カカ</t>
    </rPh>
    <rPh sb="9" eb="10">
      <t>モノ</t>
    </rPh>
    <rPh sb="14" eb="15">
      <t>ナ</t>
    </rPh>
    <rPh sb="16" eb="18">
      <t>コンゴウ</t>
    </rPh>
    <rPh sb="18" eb="19">
      <t>ブツ</t>
    </rPh>
    <phoneticPr fontId="4"/>
  </si>
  <si>
    <t>55.</t>
    <phoneticPr fontId="4"/>
  </si>
  <si>
    <t>　　テトラヒドロフラン</t>
    <phoneticPr fontId="4"/>
  </si>
  <si>
    <t>34.</t>
    <phoneticPr fontId="4"/>
  </si>
  <si>
    <t>テル　（別名ブチルセロソルブ）</t>
    <phoneticPr fontId="4"/>
  </si>
  <si>
    <t>ロルエチレン）</t>
    <phoneticPr fontId="4"/>
  </si>
  <si>
    <t>　　エチレングリコールモノブチルエー</t>
    <phoneticPr fontId="4"/>
  </si>
  <si>
    <t>8.</t>
    <phoneticPr fontId="4"/>
  </si>
  <si>
    <t>リット及びミネラルターペンを含む。）</t>
    <rPh sb="3" eb="4">
      <t>オヨ</t>
    </rPh>
    <rPh sb="14" eb="15">
      <t>フク</t>
    </rPh>
    <phoneticPr fontId="4"/>
  </si>
  <si>
    <t>　　テトラクロルエチレン　（別名パーク</t>
    <rPh sb="14" eb="16">
      <t>ベツメイ</t>
    </rPh>
    <phoneticPr fontId="4"/>
  </si>
  <si>
    <t>33.</t>
    <phoneticPr fontId="4"/>
  </si>
  <si>
    <t>テート）</t>
    <phoneticPr fontId="4"/>
  </si>
  <si>
    <t>ペトロリウムスピリット、ホワイトスピ</t>
    <phoneticPr fontId="4"/>
  </si>
  <si>
    <t>　　スチレン</t>
    <phoneticPr fontId="4"/>
  </si>
  <si>
    <t>31.</t>
    <phoneticPr fontId="4"/>
  </si>
  <si>
    <t>テルアセテート　（別名セロソルブアセ</t>
    <rPh sb="9" eb="11">
      <t>ベツメイ</t>
    </rPh>
    <phoneticPr fontId="4"/>
  </si>
  <si>
    <t>　　ミネラルスピリット　（ミナラルシンナー、</t>
    <phoneticPr fontId="4"/>
  </si>
  <si>
    <t>54.</t>
    <phoneticPr fontId="4"/>
  </si>
  <si>
    <t>　　Ｎ・Ｎ-ジメチルホルムアミド</t>
    <phoneticPr fontId="4"/>
  </si>
  <si>
    <t>30.</t>
    <phoneticPr fontId="4"/>
  </si>
  <si>
    <t>　　エチレングリコールモノエチルエー</t>
    <phoneticPr fontId="4"/>
  </si>
  <si>
    <t>7.</t>
    <phoneticPr fontId="4"/>
  </si>
  <si>
    <t>　　テレビン油</t>
    <rPh sb="6" eb="7">
      <t>ユ</t>
    </rPh>
    <phoneticPr fontId="4"/>
  </si>
  <si>
    <t>53.</t>
    <phoneticPr fontId="4"/>
  </si>
  <si>
    <t>　　ジクロルメタン　（別名二塩化メチレン）</t>
    <rPh sb="11" eb="13">
      <t>ベツメイ</t>
    </rPh>
    <rPh sb="13" eb="14">
      <t>ニ</t>
    </rPh>
    <rPh sb="14" eb="16">
      <t>エンカ</t>
    </rPh>
    <phoneticPr fontId="4"/>
  </si>
  <si>
    <t>29.</t>
    <phoneticPr fontId="4"/>
  </si>
  <si>
    <t>テル　（別名セロソルブ）</t>
    <rPh sb="4" eb="6">
      <t>ベツメイ</t>
    </rPh>
    <phoneticPr fontId="4"/>
  </si>
  <si>
    <t>　　石油ベンジン</t>
    <rPh sb="2" eb="4">
      <t>セキユ</t>
    </rPh>
    <phoneticPr fontId="4"/>
  </si>
  <si>
    <t>52.</t>
    <phoneticPr fontId="4"/>
  </si>
  <si>
    <t>　　1・4-ジオキサン</t>
    <phoneticPr fontId="4"/>
  </si>
  <si>
    <t>26.</t>
    <phoneticPr fontId="4"/>
  </si>
  <si>
    <t>　　エチレングリコールモノエチルエー</t>
    <phoneticPr fontId="4"/>
  </si>
  <si>
    <t>6.</t>
    <phoneticPr fontId="4"/>
  </si>
  <si>
    <t>　　石油ナフサ</t>
    <rPh sb="2" eb="4">
      <t>セキユ</t>
    </rPh>
    <phoneticPr fontId="4"/>
  </si>
  <si>
    <t>51.</t>
    <phoneticPr fontId="4"/>
  </si>
  <si>
    <t>　　シクロヘキサノン</t>
    <phoneticPr fontId="4"/>
  </si>
  <si>
    <t>25.</t>
    <phoneticPr fontId="4"/>
  </si>
  <si>
    <t>　　エチルアルコール</t>
    <phoneticPr fontId="4"/>
  </si>
  <si>
    <t>5.</t>
    <phoneticPr fontId="4"/>
  </si>
  <si>
    <t>　　石油エーテル</t>
    <rPh sb="2" eb="4">
      <t>セキユ</t>
    </rPh>
    <phoneticPr fontId="4"/>
  </si>
  <si>
    <t>50.</t>
    <phoneticPr fontId="4"/>
  </si>
  <si>
    <t>　　シクロヘキサール</t>
    <phoneticPr fontId="4"/>
  </si>
  <si>
    <t>24.</t>
    <phoneticPr fontId="4"/>
  </si>
  <si>
    <t>アミルアルコール）</t>
    <phoneticPr fontId="4"/>
  </si>
  <si>
    <t>フサを含む。）</t>
    <rPh sb="3" eb="4">
      <t>フク</t>
    </rPh>
    <phoneticPr fontId="4"/>
  </si>
  <si>
    <t>　　酢酸メチル</t>
    <rPh sb="2" eb="4">
      <t>サクサン</t>
    </rPh>
    <phoneticPr fontId="4"/>
  </si>
  <si>
    <t>22.</t>
    <phoneticPr fontId="4"/>
  </si>
  <si>
    <t>　　イソペンチルアルコール　（別名イソ</t>
    <rPh sb="15" eb="17">
      <t>ベツメイ</t>
    </rPh>
    <phoneticPr fontId="4"/>
  </si>
  <si>
    <t>4.</t>
    <phoneticPr fontId="4"/>
  </si>
  <si>
    <t>　　コールタールナフサ　（ソルベントナ</t>
    <phoneticPr fontId="4"/>
  </si>
  <si>
    <t>49.</t>
    <phoneticPr fontId="4"/>
  </si>
  <si>
    <t>　　酢酸ペンチル　（別名酢酸アミル）</t>
    <rPh sb="2" eb="4">
      <t>サクサン</t>
    </rPh>
    <rPh sb="10" eb="12">
      <t>ベツメイ</t>
    </rPh>
    <rPh sb="12" eb="14">
      <t>サクサン</t>
    </rPh>
    <phoneticPr fontId="4"/>
  </si>
  <si>
    <t>21.</t>
    <phoneticPr fontId="4"/>
  </si>
  <si>
    <t>　　イソプロピルアルコール</t>
    <phoneticPr fontId="4"/>
  </si>
  <si>
    <t>　　ガソリン</t>
    <phoneticPr fontId="4"/>
  </si>
  <si>
    <t>48.</t>
    <phoneticPr fontId="4"/>
  </si>
  <si>
    <t>　　酢酸プロピル</t>
    <rPh sb="2" eb="4">
      <t>サクサン</t>
    </rPh>
    <phoneticPr fontId="4"/>
  </si>
  <si>
    <t>20.</t>
    <phoneticPr fontId="4"/>
  </si>
  <si>
    <t>　　イソプチルアルコール</t>
    <phoneticPr fontId="4"/>
  </si>
  <si>
    <t>2.</t>
    <phoneticPr fontId="4"/>
  </si>
  <si>
    <t>第3種</t>
    <rPh sb="0" eb="1">
      <t>ダイ</t>
    </rPh>
    <rPh sb="2" eb="3">
      <t>シュ</t>
    </rPh>
    <phoneticPr fontId="4"/>
  </si>
  <si>
    <t>　　酢酸プチル</t>
    <rPh sb="2" eb="4">
      <t>サクサン</t>
    </rPh>
    <phoneticPr fontId="4"/>
  </si>
  <si>
    <t>19.</t>
    <phoneticPr fontId="4"/>
  </si>
  <si>
    <t>　　アセトン</t>
    <phoneticPr fontId="4"/>
  </si>
  <si>
    <t>1.</t>
    <phoneticPr fontId="4"/>
  </si>
  <si>
    <t>　　メチルブチルケトン</t>
    <phoneticPr fontId="4"/>
  </si>
  <si>
    <t>47.</t>
    <phoneticPr fontId="4"/>
  </si>
  <si>
    <t>　　酢酸エチル</t>
    <rPh sb="2" eb="4">
      <t>サクサン</t>
    </rPh>
    <phoneticPr fontId="4"/>
  </si>
  <si>
    <t>18.</t>
    <phoneticPr fontId="4"/>
  </si>
  <si>
    <t>第2種</t>
    <rPh sb="0" eb="1">
      <t>ダイ</t>
    </rPh>
    <rPh sb="2" eb="3">
      <t>シュ</t>
    </rPh>
    <phoneticPr fontId="4"/>
  </si>
  <si>
    <t>　　メチルシクロヘキサノン</t>
    <phoneticPr fontId="4"/>
  </si>
  <si>
    <t>46.</t>
    <phoneticPr fontId="4"/>
  </si>
  <si>
    <t>ミル）</t>
    <phoneticPr fontId="4"/>
  </si>
  <si>
    <t>　　二硫化炭素</t>
    <rPh sb="2" eb="5">
      <t>ニリュウカ</t>
    </rPh>
    <rPh sb="5" eb="7">
      <t>タンソ</t>
    </rPh>
    <phoneticPr fontId="4"/>
  </si>
  <si>
    <t>38.</t>
    <phoneticPr fontId="4"/>
  </si>
  <si>
    <t>　　メチルシクロヘキサノール</t>
    <phoneticPr fontId="4"/>
  </si>
  <si>
    <t>45.</t>
    <phoneticPr fontId="4"/>
  </si>
  <si>
    <t>　　酢酸イソペンチル　（別名酢酸イソア</t>
    <rPh sb="2" eb="4">
      <t>サクサン</t>
    </rPh>
    <rPh sb="12" eb="14">
      <t>ベツメイ</t>
    </rPh>
    <rPh sb="14" eb="16">
      <t>サクサン</t>
    </rPh>
    <phoneticPr fontId="4"/>
  </si>
  <si>
    <t>17.</t>
    <phoneticPr fontId="4"/>
  </si>
  <si>
    <t>　　トリクロルエチレン</t>
    <phoneticPr fontId="4"/>
  </si>
  <si>
    <t>36.</t>
    <phoneticPr fontId="4"/>
  </si>
  <si>
    <t>　　メチルエチルケトン</t>
    <phoneticPr fontId="4"/>
  </si>
  <si>
    <t>44.</t>
    <phoneticPr fontId="4"/>
  </si>
  <si>
    <t>　　酢酸イソプロピル</t>
    <rPh sb="2" eb="4">
      <t>サクサン</t>
    </rPh>
    <phoneticPr fontId="4"/>
  </si>
  <si>
    <t>16.</t>
    <phoneticPr fontId="4"/>
  </si>
  <si>
    <t>四塩化アセチレン）</t>
    <rPh sb="0" eb="1">
      <t>シ</t>
    </rPh>
    <rPh sb="1" eb="3">
      <t>エンカ</t>
    </rPh>
    <phoneticPr fontId="4"/>
  </si>
  <si>
    <t>　　メチルイソプチルケトン</t>
    <phoneticPr fontId="4"/>
  </si>
  <si>
    <t>43.</t>
    <phoneticPr fontId="4"/>
  </si>
  <si>
    <t>　　酢酸イソプチル</t>
    <rPh sb="2" eb="4">
      <t>サクサン</t>
    </rPh>
    <phoneticPr fontId="4"/>
  </si>
  <si>
    <t>15.</t>
    <phoneticPr fontId="4"/>
  </si>
  <si>
    <t>　　1・1・2・2-テトラクロルエタン　（別名</t>
    <rPh sb="21" eb="23">
      <t>ベツメイ</t>
    </rPh>
    <phoneticPr fontId="4"/>
  </si>
  <si>
    <t>32.</t>
    <phoneticPr fontId="4"/>
  </si>
  <si>
    <t>　　メタノール</t>
    <phoneticPr fontId="4"/>
  </si>
  <si>
    <t>42.</t>
    <phoneticPr fontId="4"/>
  </si>
  <si>
    <t>　　クロルベンゼン</t>
    <phoneticPr fontId="4"/>
  </si>
  <si>
    <t>13.</t>
    <phoneticPr fontId="4"/>
  </si>
  <si>
    <t>アセチレン）</t>
    <phoneticPr fontId="4"/>
  </si>
  <si>
    <t>　　2・ブタノール</t>
    <phoneticPr fontId="4"/>
  </si>
  <si>
    <t>41.</t>
    <phoneticPr fontId="4"/>
  </si>
  <si>
    <t>　　クレゾール</t>
    <phoneticPr fontId="4"/>
  </si>
  <si>
    <t>12.</t>
    <phoneticPr fontId="4"/>
  </si>
  <si>
    <t>　　1・2-ジクロルエチレン　（別名二塩化</t>
    <rPh sb="16" eb="18">
      <t>ベツメイ</t>
    </rPh>
    <rPh sb="18" eb="19">
      <t>ニ</t>
    </rPh>
    <rPh sb="19" eb="21">
      <t>エンカ</t>
    </rPh>
    <phoneticPr fontId="4"/>
  </si>
  <si>
    <t>28.</t>
    <phoneticPr fontId="4"/>
  </si>
  <si>
    <t>　　1・ブタノール</t>
    <phoneticPr fontId="4"/>
  </si>
  <si>
    <t>40.</t>
    <phoneticPr fontId="4"/>
  </si>
  <si>
    <t>　　キシレン</t>
    <phoneticPr fontId="4"/>
  </si>
  <si>
    <t>11.</t>
    <phoneticPr fontId="4"/>
  </si>
  <si>
    <t>チレン）</t>
    <phoneticPr fontId="4"/>
  </si>
  <si>
    <t>　　ノルマルヘキサン</t>
    <phoneticPr fontId="4"/>
  </si>
  <si>
    <t>39.</t>
    <phoneticPr fontId="4"/>
  </si>
  <si>
    <t>　　オルトージクロルベンゼン</t>
    <phoneticPr fontId="4"/>
  </si>
  <si>
    <t>10.</t>
    <phoneticPr fontId="4"/>
  </si>
  <si>
    <t>　　1・2-ジクロルエタン　（別名二塩化エ</t>
    <rPh sb="15" eb="17">
      <t>ベツメイ</t>
    </rPh>
    <rPh sb="17" eb="18">
      <t>ニ</t>
    </rPh>
    <rPh sb="18" eb="20">
      <t>エンカ</t>
    </rPh>
    <phoneticPr fontId="4"/>
  </si>
  <si>
    <t>27.</t>
    <phoneticPr fontId="4"/>
  </si>
  <si>
    <t>　　トルエン</t>
    <phoneticPr fontId="4"/>
  </si>
  <si>
    <t>37.</t>
    <phoneticPr fontId="4"/>
  </si>
  <si>
    <t>テル　（別名メチルセロソルブ）</t>
    <phoneticPr fontId="4"/>
  </si>
  <si>
    <t>　　四塩化炭素</t>
    <rPh sb="2" eb="3">
      <t>シ</t>
    </rPh>
    <rPh sb="3" eb="5">
      <t>エンカ</t>
    </rPh>
    <rPh sb="5" eb="7">
      <t>タンソ</t>
    </rPh>
    <phoneticPr fontId="4"/>
  </si>
  <si>
    <t>23.</t>
    <phoneticPr fontId="4"/>
  </si>
  <si>
    <t>　　1・1・1-トリクロルエタン</t>
    <phoneticPr fontId="4"/>
  </si>
  <si>
    <t>35.</t>
    <phoneticPr fontId="4"/>
  </si>
  <si>
    <t>　　エチレングリコールモノメチルエー</t>
    <phoneticPr fontId="4"/>
  </si>
  <si>
    <t>9.</t>
    <phoneticPr fontId="4"/>
  </si>
  <si>
    <t>　　クロロホルム</t>
    <phoneticPr fontId="4"/>
  </si>
  <si>
    <t>14.</t>
    <phoneticPr fontId="4"/>
  </si>
  <si>
    <t>第1種</t>
    <rPh sb="0" eb="1">
      <t>ダイ</t>
    </rPh>
    <rPh sb="2" eb="3">
      <t>シュ</t>
    </rPh>
    <phoneticPr fontId="4"/>
  </si>
  <si>
    <t>有　機　溶　剤</t>
    <rPh sb="0" eb="3">
      <t>ユウキ</t>
    </rPh>
    <rPh sb="4" eb="7">
      <t>ヨウザイ</t>
    </rPh>
    <phoneticPr fontId="4"/>
  </si>
  <si>
    <t>有　　　　害　　　　物</t>
    <rPh sb="0" eb="6">
      <t>ユウガイ</t>
    </rPh>
    <rPh sb="10" eb="11">
      <t>ブツ</t>
    </rPh>
    <phoneticPr fontId="4"/>
  </si>
  <si>
    <t>て気体である可燃性の物をいう。）</t>
    <rPh sb="1" eb="3">
      <t>キタイ</t>
    </rPh>
    <rPh sb="6" eb="9">
      <t>カネンセイ</t>
    </rPh>
    <rPh sb="10" eb="11">
      <t>モノ</t>
    </rPh>
    <phoneticPr fontId="4"/>
  </si>
  <si>
    <t>亜塩素酸塩類</t>
    <rPh sb="0" eb="1">
      <t>ア</t>
    </rPh>
    <rPh sb="1" eb="4">
      <t>エンソサン</t>
    </rPh>
    <rPh sb="4" eb="6">
      <t>エンルイ</t>
    </rPh>
    <phoneticPr fontId="4"/>
  </si>
  <si>
    <t>　　マグネシウム粉</t>
    <rPh sb="8" eb="9">
      <t>コナ</t>
    </rPh>
    <phoneticPr fontId="4"/>
  </si>
  <si>
    <t>タンその他の温度15度、一気圧におい</t>
    <rPh sb="4" eb="5">
      <t>タ</t>
    </rPh>
    <rPh sb="6" eb="8">
      <t>オンド</t>
    </rPh>
    <rPh sb="10" eb="11">
      <t>ド</t>
    </rPh>
    <rPh sb="12" eb="13">
      <t>イチ</t>
    </rPh>
    <rPh sb="13" eb="15">
      <t>キアツ</t>
    </rPh>
    <phoneticPr fontId="4"/>
  </si>
  <si>
    <t>　　次亜塩素酸カルシウムその他の次</t>
    <rPh sb="2" eb="3">
      <t>ジ</t>
    </rPh>
    <rPh sb="3" eb="4">
      <t>ア</t>
    </rPh>
    <rPh sb="4" eb="7">
      <t>エンソサン</t>
    </rPh>
    <rPh sb="14" eb="15">
      <t>タ</t>
    </rPh>
    <rPh sb="16" eb="17">
      <t>ジ</t>
    </rPh>
    <phoneticPr fontId="4"/>
  </si>
  <si>
    <t>　　りん化石灰</t>
    <rPh sb="4" eb="5">
      <t>カ</t>
    </rPh>
    <rPh sb="5" eb="7">
      <t>セッカイ</t>
    </rPh>
    <phoneticPr fontId="4"/>
  </si>
  <si>
    <t>チレン、メタン、エタン、プロパン、ブ</t>
    <phoneticPr fontId="4"/>
  </si>
  <si>
    <t>素酸塩類</t>
    <rPh sb="0" eb="1">
      <t>ソ</t>
    </rPh>
    <rPh sb="1" eb="2">
      <t>サン</t>
    </rPh>
    <rPh sb="2" eb="4">
      <t>エンルイ</t>
    </rPh>
    <phoneticPr fontId="4"/>
  </si>
  <si>
    <t>　　炭化カルシウム　（別名カーバイト）</t>
    <rPh sb="2" eb="4">
      <t>タンカ</t>
    </rPh>
    <rPh sb="11" eb="13">
      <t>ベツメイ</t>
    </rPh>
    <phoneticPr fontId="4"/>
  </si>
  <si>
    <t>可燃性のガス　（水素、アセチレン、エ</t>
    <rPh sb="0" eb="3">
      <t>カネンセイ</t>
    </rPh>
    <rPh sb="8" eb="10">
      <t>スイソ</t>
    </rPh>
    <phoneticPr fontId="4"/>
  </si>
  <si>
    <t>　　亜塩素酸ナトリウムその他の亜塩</t>
    <rPh sb="2" eb="3">
      <t>ア</t>
    </rPh>
    <rPh sb="3" eb="6">
      <t>エンソサン</t>
    </rPh>
    <rPh sb="13" eb="14">
      <t>タ</t>
    </rPh>
    <rPh sb="15" eb="16">
      <t>ア</t>
    </rPh>
    <rPh sb="16" eb="17">
      <t>エン</t>
    </rPh>
    <phoneticPr fontId="4"/>
  </si>
  <si>
    <t>　　セルロイド類</t>
    <rPh sb="7" eb="8">
      <t>ルイ</t>
    </rPh>
    <phoneticPr fontId="4"/>
  </si>
  <si>
    <t>度以上65度未満の物</t>
    <rPh sb="0" eb="1">
      <t>ド</t>
    </rPh>
    <rPh sb="1" eb="3">
      <t>イジョウ</t>
    </rPh>
    <rPh sb="5" eb="6">
      <t>ド</t>
    </rPh>
    <rPh sb="6" eb="8">
      <t>ミマン</t>
    </rPh>
    <rPh sb="9" eb="10">
      <t>モノ</t>
    </rPh>
    <phoneticPr fontId="4"/>
  </si>
  <si>
    <t>酸アンモニウムその他の硝酸塩類</t>
    <rPh sb="0" eb="1">
      <t>サン</t>
    </rPh>
    <rPh sb="9" eb="10">
      <t>タ</t>
    </rPh>
    <rPh sb="11" eb="13">
      <t>ショウサン</t>
    </rPh>
    <rPh sb="13" eb="15">
      <t>エンルイ</t>
    </rPh>
    <phoneticPr fontId="4"/>
  </si>
  <si>
    <t>　　赤りん</t>
    <rPh sb="2" eb="3">
      <t>アカ</t>
    </rPh>
    <phoneticPr fontId="4"/>
  </si>
  <si>
    <t>ルコール）、酢酸その他の引火点が30</t>
    <rPh sb="6" eb="8">
      <t>サクサン</t>
    </rPh>
    <rPh sb="10" eb="11">
      <t>タ</t>
    </rPh>
    <rPh sb="12" eb="15">
      <t>インカテン</t>
    </rPh>
    <phoneticPr fontId="4"/>
  </si>
  <si>
    <t>　　硝酸カリウム、硝酸ナトリウム、硝</t>
    <rPh sb="2" eb="4">
      <t>ショウサン</t>
    </rPh>
    <rPh sb="9" eb="11">
      <t>ショウサン</t>
    </rPh>
    <rPh sb="17" eb="18">
      <t>ショウサン</t>
    </rPh>
    <phoneticPr fontId="4"/>
  </si>
  <si>
    <t>　　硫化りん</t>
    <rPh sb="2" eb="4">
      <t>リュウカ</t>
    </rPh>
    <phoneticPr fontId="4"/>
  </si>
  <si>
    <t>チルアルコール　（別名イソアミルア</t>
    <rPh sb="9" eb="11">
      <t>ベツメイ</t>
    </rPh>
    <phoneticPr fontId="4"/>
  </si>
  <si>
    <t>酸化物</t>
    <rPh sb="0" eb="2">
      <t>サンカ</t>
    </rPh>
    <rPh sb="2" eb="3">
      <t>ブツ</t>
    </rPh>
    <phoneticPr fontId="4"/>
  </si>
  <si>
    <t>　　黄りん</t>
    <rPh sb="2" eb="3">
      <t>オウ</t>
    </rPh>
    <phoneticPr fontId="4"/>
  </si>
  <si>
    <t>　　燈油、軽油、テレビン油、イソペン</t>
    <rPh sb="2" eb="4">
      <t>トウユ</t>
    </rPh>
    <rPh sb="5" eb="7">
      <t>ケイユ</t>
    </rPh>
    <rPh sb="12" eb="13">
      <t>ユ</t>
    </rPh>
    <phoneticPr fontId="4"/>
  </si>
  <si>
    <t>ム、過酸化バリウムその他の無機過</t>
    <rPh sb="2" eb="5">
      <t>カサンカ</t>
    </rPh>
    <rPh sb="11" eb="12">
      <t>タ</t>
    </rPh>
    <rPh sb="13" eb="15">
      <t>ムキ</t>
    </rPh>
    <rPh sb="15" eb="16">
      <t>カ</t>
    </rPh>
    <phoneticPr fontId="4"/>
  </si>
  <si>
    <t>　　金属「ナトリウム」</t>
    <rPh sb="2" eb="4">
      <t>キンゾク</t>
    </rPh>
    <phoneticPr fontId="4"/>
  </si>
  <si>
    <t>の物</t>
    <rPh sb="1" eb="2">
      <t>モノ</t>
    </rPh>
    <phoneticPr fontId="4"/>
  </si>
  <si>
    <t>　　過酸化カリウム、過酸化ナトリウ</t>
    <rPh sb="2" eb="5">
      <t>カサンカ</t>
    </rPh>
    <rPh sb="10" eb="13">
      <t>カサンカ</t>
    </rPh>
    <phoneticPr fontId="4"/>
  </si>
  <si>
    <t>　　金属「カリウム」</t>
    <rPh sb="2" eb="4">
      <t>キンゾク</t>
    </rPh>
    <phoneticPr fontId="4"/>
  </si>
  <si>
    <t>その他の引火点が零度以上30度未満</t>
    <rPh sb="14" eb="15">
      <t>ド</t>
    </rPh>
    <rPh sb="15" eb="17">
      <t>ミマン</t>
    </rPh>
    <phoneticPr fontId="4"/>
  </si>
  <si>
    <t>他の化塩素酸塩類</t>
    <rPh sb="0" eb="1">
      <t>タ</t>
    </rPh>
    <rPh sb="2" eb="3">
      <t>カ</t>
    </rPh>
    <rPh sb="3" eb="6">
      <t>エンソサン</t>
    </rPh>
    <rPh sb="6" eb="8">
      <t>エンルイ</t>
    </rPh>
    <phoneticPr fontId="4"/>
  </si>
  <si>
    <t>　　金属「リチウム」</t>
    <rPh sb="2" eb="4">
      <t>キンゾク</t>
    </rPh>
    <phoneticPr fontId="4"/>
  </si>
  <si>
    <t>ン、酢酸ペンチル　（別名酢酸アミル）</t>
    <rPh sb="2" eb="4">
      <t>サクサン</t>
    </rPh>
    <rPh sb="10" eb="12">
      <t>ベツメイ</t>
    </rPh>
    <rPh sb="12" eb="14">
      <t>サクサン</t>
    </rPh>
    <phoneticPr fontId="4"/>
  </si>
  <si>
    <t>リウム、化塩素酸アンモニウムその</t>
    <rPh sb="4" eb="5">
      <t>カ</t>
    </rPh>
    <rPh sb="5" eb="8">
      <t>エンソサン</t>
    </rPh>
    <phoneticPr fontId="4"/>
  </si>
  <si>
    <t>発火性の物</t>
    <rPh sb="0" eb="2">
      <t>ハッカ</t>
    </rPh>
    <rPh sb="2" eb="3">
      <t>セイ</t>
    </rPh>
    <rPh sb="4" eb="5">
      <t>モノ</t>
    </rPh>
    <phoneticPr fontId="4"/>
  </si>
  <si>
    <t>　　メタノール、エタノール、キシレ</t>
    <phoneticPr fontId="4"/>
  </si>
  <si>
    <t>　　化塩素酸カリウム、化塩素酸ナト</t>
    <rPh sb="2" eb="3">
      <t>カ</t>
    </rPh>
    <rPh sb="3" eb="6">
      <t>エンソサン</t>
    </rPh>
    <rPh sb="11" eb="12">
      <t>カ</t>
    </rPh>
    <rPh sb="12" eb="15">
      <t>エンソサン</t>
    </rPh>
    <phoneticPr fontId="4"/>
  </si>
  <si>
    <t>機過酸化物</t>
    <rPh sb="0" eb="1">
      <t>キ</t>
    </rPh>
    <rPh sb="1" eb="2">
      <t>カ</t>
    </rPh>
    <rPh sb="2" eb="4">
      <t>サンカ</t>
    </rPh>
    <rPh sb="4" eb="5">
      <t>ブツ</t>
    </rPh>
    <phoneticPr fontId="4"/>
  </si>
  <si>
    <t>零度未満の物</t>
    <rPh sb="0" eb="2">
      <t>レイド</t>
    </rPh>
    <rPh sb="2" eb="4">
      <t>ミマン</t>
    </rPh>
    <rPh sb="5" eb="6">
      <t>モノ</t>
    </rPh>
    <phoneticPr fontId="4"/>
  </si>
  <si>
    <t>化物、過酸化ベンジイルその他の有</t>
    <rPh sb="0" eb="1">
      <t>カ</t>
    </rPh>
    <rPh sb="1" eb="2">
      <t>ブツ</t>
    </rPh>
    <rPh sb="3" eb="6">
      <t>カサンカ</t>
    </rPh>
    <rPh sb="13" eb="14">
      <t>タ</t>
    </rPh>
    <rPh sb="15" eb="16">
      <t>ユウ</t>
    </rPh>
    <phoneticPr fontId="4"/>
  </si>
  <si>
    <t>トンその他の引火点が零下30度以上</t>
    <rPh sb="4" eb="5">
      <t>タ</t>
    </rPh>
    <rPh sb="6" eb="9">
      <t>インカテン</t>
    </rPh>
    <rPh sb="10" eb="12">
      <t>レイカ</t>
    </rPh>
    <rPh sb="14" eb="15">
      <t>ド</t>
    </rPh>
    <rPh sb="15" eb="17">
      <t>イジョウ</t>
    </rPh>
    <phoneticPr fontId="4"/>
  </si>
  <si>
    <t>ム、塩素酸アンモニウムその他の塩</t>
    <rPh sb="2" eb="5">
      <t>エンソサン</t>
    </rPh>
    <rPh sb="13" eb="14">
      <t>タ</t>
    </rPh>
    <rPh sb="15" eb="16">
      <t>シオ</t>
    </rPh>
    <phoneticPr fontId="4"/>
  </si>
  <si>
    <t>　　過酢酸、メチルエチルケトン過酸</t>
    <rPh sb="2" eb="3">
      <t>カ</t>
    </rPh>
    <rPh sb="3" eb="5">
      <t>サクサン</t>
    </rPh>
    <rPh sb="15" eb="16">
      <t>カ</t>
    </rPh>
    <rPh sb="16" eb="17">
      <t>サン</t>
    </rPh>
    <phoneticPr fontId="4"/>
  </si>
  <si>
    <t>アセトン、ベンゼン、メチルエチルケ</t>
    <phoneticPr fontId="4"/>
  </si>
  <si>
    <t>　　塩素酸カリウム、塩素酸ナトリウ</t>
    <rPh sb="2" eb="5">
      <t>エンソサン</t>
    </rPh>
    <rPh sb="10" eb="13">
      <t>エンソサン</t>
    </rPh>
    <phoneticPr fontId="4"/>
  </si>
  <si>
    <t>性のニトロ化合物</t>
    <rPh sb="0" eb="1">
      <t>セイ</t>
    </rPh>
    <rPh sb="5" eb="7">
      <t>カゴウ</t>
    </rPh>
    <rPh sb="7" eb="8">
      <t>ブツ</t>
    </rPh>
    <phoneticPr fontId="4"/>
  </si>
  <si>
    <t>　　ノルマルヘキサン、酸化エチレン、</t>
    <rPh sb="11" eb="13">
      <t>サンカ</t>
    </rPh>
    <phoneticPr fontId="4"/>
  </si>
  <si>
    <t>酸化性の物</t>
    <rPh sb="0" eb="2">
      <t>サンカ</t>
    </rPh>
    <rPh sb="2" eb="3">
      <t>セイ</t>
    </rPh>
    <rPh sb="4" eb="5">
      <t>モノ</t>
    </rPh>
    <phoneticPr fontId="4"/>
  </si>
  <si>
    <t>トルエン、ピクリン酸その他の爆発</t>
    <rPh sb="9" eb="10">
      <t>サン</t>
    </rPh>
    <rPh sb="12" eb="13">
      <t>タ</t>
    </rPh>
    <rPh sb="14" eb="16">
      <t>バクハツ</t>
    </rPh>
    <phoneticPr fontId="4"/>
  </si>
  <si>
    <t>イドロサルファイト）</t>
    <phoneticPr fontId="4"/>
  </si>
  <si>
    <t>　　トリニトロベンゼン、トリニトロ</t>
    <phoneticPr fontId="4"/>
  </si>
  <si>
    <t>炭素その他の引火点が零下30度未満</t>
    <rPh sb="0" eb="2">
      <t>タンソ</t>
    </rPh>
    <rPh sb="4" eb="5">
      <t>タ</t>
    </rPh>
    <rPh sb="6" eb="9">
      <t>インカテン</t>
    </rPh>
    <rPh sb="10" eb="12">
      <t>レイカ</t>
    </rPh>
    <rPh sb="14" eb="15">
      <t>ド</t>
    </rPh>
    <rPh sb="15" eb="17">
      <t>ミマン</t>
    </rPh>
    <phoneticPr fontId="4"/>
  </si>
  <si>
    <t>　　亜二チオン酸ナトリウム　（別名ハ</t>
    <rPh sb="2" eb="3">
      <t>ア</t>
    </rPh>
    <rPh sb="3" eb="4">
      <t>ニ</t>
    </rPh>
    <rPh sb="7" eb="8">
      <t>サン</t>
    </rPh>
    <rPh sb="15" eb="17">
      <t>ベツメイ</t>
    </rPh>
    <phoneticPr fontId="4"/>
  </si>
  <si>
    <t>（13）</t>
    <phoneticPr fontId="4"/>
  </si>
  <si>
    <t>発性の硝酸エステル類</t>
    <rPh sb="0" eb="1">
      <t>ハツ</t>
    </rPh>
    <rPh sb="1" eb="2">
      <t>セイ</t>
    </rPh>
    <rPh sb="3" eb="5">
      <t>ショウサン</t>
    </rPh>
    <rPh sb="9" eb="10">
      <t>ルイ</t>
    </rPh>
    <phoneticPr fontId="4"/>
  </si>
  <si>
    <t>アルデヒト、酸化プロピレン、二硫化</t>
    <rPh sb="6" eb="8">
      <t>サンカ</t>
    </rPh>
    <rPh sb="14" eb="17">
      <t>ニリュウカ</t>
    </rPh>
    <phoneticPr fontId="4"/>
  </si>
  <si>
    <t>粉以外の金属紛</t>
    <rPh sb="0" eb="1">
      <t>コナ</t>
    </rPh>
    <rPh sb="1" eb="3">
      <t>イガイ</t>
    </rPh>
    <rPh sb="4" eb="6">
      <t>キンゾク</t>
    </rPh>
    <rPh sb="6" eb="7">
      <t>フン</t>
    </rPh>
    <phoneticPr fontId="4"/>
  </si>
  <si>
    <t>リン、ニトロテルローズその他の爆</t>
    <rPh sb="13" eb="14">
      <t>タ</t>
    </rPh>
    <rPh sb="15" eb="16">
      <t>バク</t>
    </rPh>
    <phoneticPr fontId="4"/>
  </si>
  <si>
    <t>　　エチルエーテル、ガソリン、アセト</t>
    <phoneticPr fontId="4"/>
  </si>
  <si>
    <t>　　マグネシウム粉及びアルミニウム</t>
    <rPh sb="8" eb="9">
      <t>コナ</t>
    </rPh>
    <rPh sb="9" eb="10">
      <t>オヨ</t>
    </rPh>
    <phoneticPr fontId="4"/>
  </si>
  <si>
    <t>（12）</t>
    <phoneticPr fontId="4"/>
  </si>
  <si>
    <t>　 ニトログリコール、ニトログリセ</t>
    <phoneticPr fontId="4"/>
  </si>
  <si>
    <t>引火性の物</t>
    <rPh sb="0" eb="3">
      <t>インカセイ</t>
    </rPh>
    <rPh sb="4" eb="5">
      <t>モノ</t>
    </rPh>
    <phoneticPr fontId="4"/>
  </si>
  <si>
    <t>4.</t>
    <phoneticPr fontId="4"/>
  </si>
  <si>
    <t>　　アルミニウム粉</t>
    <rPh sb="8" eb="9">
      <t>コナ</t>
    </rPh>
    <phoneticPr fontId="4"/>
  </si>
  <si>
    <t>（11）</t>
    <phoneticPr fontId="4"/>
  </si>
  <si>
    <t>爆発性の物</t>
    <rPh sb="0" eb="3">
      <t>バクハツセイ</t>
    </rPh>
    <rPh sb="4" eb="5">
      <t>モノ</t>
    </rPh>
    <phoneticPr fontId="4"/>
  </si>
  <si>
    <t>1.</t>
    <phoneticPr fontId="4"/>
  </si>
  <si>
    <t>危　　　険　　　物</t>
    <rPh sb="0" eb="9">
      <t>キケンブツ</t>
    </rPh>
    <phoneticPr fontId="4"/>
  </si>
  <si>
    <t>(注)　１．商品名、種別、含有成分等は材料に貼付されているラベル成分表等から写しを記入して下さい。
　　　 ２．危険物とは、ガソリン、灯油、プロパン、アセチレンガス等を言う。
　　　 ３．有害物とは、塗装、防水などに使用する有機溶剤、特定化学物質などをいう。</t>
    <rPh sb="1" eb="2">
      <t>チュウ</t>
    </rPh>
    <rPh sb="6" eb="9">
      <t>ショウヒンメイ</t>
    </rPh>
    <rPh sb="10" eb="12">
      <t>シュベツ</t>
    </rPh>
    <rPh sb="13" eb="15">
      <t>ガンユウ</t>
    </rPh>
    <rPh sb="15" eb="17">
      <t>セイブン</t>
    </rPh>
    <rPh sb="17" eb="18">
      <t>トウ</t>
    </rPh>
    <rPh sb="19" eb="21">
      <t>ザイリョウ</t>
    </rPh>
    <rPh sb="22" eb="24">
      <t>テンプ</t>
    </rPh>
    <rPh sb="32" eb="35">
      <t>セイブンヒョウ</t>
    </rPh>
    <rPh sb="35" eb="36">
      <t>トウ</t>
    </rPh>
    <rPh sb="38" eb="39">
      <t>ウツ</t>
    </rPh>
    <rPh sb="41" eb="43">
      <t>キニュウ</t>
    </rPh>
    <rPh sb="45" eb="46">
      <t>クダ</t>
    </rPh>
    <rPh sb="56" eb="59">
      <t>キケンブツ</t>
    </rPh>
    <rPh sb="67" eb="69">
      <t>トウユ</t>
    </rPh>
    <rPh sb="82" eb="83">
      <t>トウ</t>
    </rPh>
    <rPh sb="84" eb="85">
      <t>イ</t>
    </rPh>
    <rPh sb="94" eb="97">
      <t>ユウガイブツ</t>
    </rPh>
    <rPh sb="100" eb="102">
      <t>トソウ</t>
    </rPh>
    <rPh sb="103" eb="105">
      <t>ボウスイ</t>
    </rPh>
    <rPh sb="108" eb="110">
      <t>シヨウ</t>
    </rPh>
    <rPh sb="112" eb="114">
      <t>ユウキ</t>
    </rPh>
    <rPh sb="114" eb="116">
      <t>ヨウザイ</t>
    </rPh>
    <rPh sb="117" eb="119">
      <t>トクテイ</t>
    </rPh>
    <rPh sb="119" eb="121">
      <t>カガク</t>
    </rPh>
    <rPh sb="121" eb="123">
      <t>ブッシツ</t>
    </rPh>
    <phoneticPr fontId="4"/>
  </si>
  <si>
    <t>換気等対策</t>
    <rPh sb="0" eb="3">
      <t>カンキナド</t>
    </rPh>
    <rPh sb="3" eb="5">
      <t>タイサク</t>
    </rPh>
    <phoneticPr fontId="4"/>
  </si>
  <si>
    <r>
      <t>　　　　　Ｍ  Ｓ  Ｄ  Ｓ　　　　</t>
    </r>
    <r>
      <rPr>
        <sz val="9"/>
        <rFont val="ＭＳ Ｐ明朝"/>
        <family val="1"/>
        <charset val="128"/>
      </rPr>
      <t>　　</t>
    </r>
    <r>
      <rPr>
        <sz val="11"/>
        <rFont val="ＭＳ Ｐ明朝"/>
        <family val="1"/>
        <charset val="128"/>
      </rPr>
      <t>　貼付　（　有　　・　　無　）</t>
    </r>
    <rPh sb="22" eb="24">
      <t>チョウフ</t>
    </rPh>
    <rPh sb="27" eb="28">
      <t>ユウ</t>
    </rPh>
    <rPh sb="33" eb="34">
      <t>ム</t>
    </rPh>
    <phoneticPr fontId="4"/>
  </si>
  <si>
    <t>M　S　D　S</t>
    <phoneticPr fontId="4"/>
  </si>
  <si>
    <t>　　　　　氏　　　　名
　　　　　作業手順書　　　　　　　貼付　（　有　　・　　無　）</t>
    <rPh sb="5" eb="6">
      <t>シ</t>
    </rPh>
    <rPh sb="10" eb="11">
      <t>メイ</t>
    </rPh>
    <rPh sb="23" eb="25">
      <t>サギョウ</t>
    </rPh>
    <rPh sb="25" eb="27">
      <t>テジュン</t>
    </rPh>
    <rPh sb="27" eb="28">
      <t>ショ</t>
    </rPh>
    <rPh sb="35" eb="37">
      <t>チョウフ</t>
    </rPh>
    <rPh sb="40" eb="41">
      <t>ユウ</t>
    </rPh>
    <rPh sb="46" eb="47">
      <t>ム</t>
    </rPh>
    <phoneticPr fontId="4"/>
  </si>
  <si>
    <t>作業主任者等</t>
    <rPh sb="0" eb="2">
      <t>サギョウ</t>
    </rPh>
    <rPh sb="2" eb="5">
      <t>シュニンシャ</t>
    </rPh>
    <rPh sb="5" eb="6">
      <t>トウ</t>
    </rPh>
    <phoneticPr fontId="4"/>
  </si>
  <si>
    <t>　　　　　年　　　月　　　日　　～　　　　　　　年　　　月　　　日　　(予定)</t>
    <rPh sb="5" eb="6">
      <t>ネン</t>
    </rPh>
    <rPh sb="9" eb="10">
      <t>ゲツ</t>
    </rPh>
    <rPh sb="13" eb="14">
      <t>ニチ</t>
    </rPh>
    <rPh sb="24" eb="25">
      <t>ネン</t>
    </rPh>
    <rPh sb="28" eb="29">
      <t>ゲツ</t>
    </rPh>
    <rPh sb="32" eb="33">
      <t>ニチ</t>
    </rPh>
    <rPh sb="36" eb="38">
      <t>ヨテイ</t>
    </rPh>
    <phoneticPr fontId="4"/>
  </si>
  <si>
    <t>使 用 期 間</t>
    <rPh sb="0" eb="1">
      <t>ツカ</t>
    </rPh>
    <rPh sb="2" eb="3">
      <t>ヨウ</t>
    </rPh>
    <rPh sb="4" eb="5">
      <t>キ</t>
    </rPh>
    <rPh sb="6" eb="7">
      <t>アイダ</t>
    </rPh>
    <phoneticPr fontId="4"/>
  </si>
  <si>
    <t>使用機械
又は工具</t>
    <rPh sb="0" eb="2">
      <t>シヨウ</t>
    </rPh>
    <rPh sb="2" eb="4">
      <t>キカイ</t>
    </rPh>
    <rPh sb="5" eb="6">
      <t>マタ</t>
    </rPh>
    <rPh sb="7" eb="9">
      <t>コウグ</t>
    </rPh>
    <phoneticPr fontId="4"/>
  </si>
  <si>
    <t>保 管 場 所</t>
    <rPh sb="0" eb="1">
      <t>ホ</t>
    </rPh>
    <rPh sb="2" eb="3">
      <t>カン</t>
    </rPh>
    <rPh sb="4" eb="5">
      <t>バ</t>
    </rPh>
    <rPh sb="6" eb="7">
      <t>ショ</t>
    </rPh>
    <phoneticPr fontId="4"/>
  </si>
  <si>
    <t>使 用 場 所</t>
    <rPh sb="0" eb="1">
      <t>ツカ</t>
    </rPh>
    <rPh sb="2" eb="3">
      <t>ヨウ</t>
    </rPh>
    <rPh sb="4" eb="5">
      <t>バ</t>
    </rPh>
    <rPh sb="6" eb="7">
      <t>ショ</t>
    </rPh>
    <phoneticPr fontId="4"/>
  </si>
  <si>
    <t>含有成分</t>
    <rPh sb="0" eb="2">
      <t>ガンユウ</t>
    </rPh>
    <rPh sb="2" eb="4">
      <t>セイブン</t>
    </rPh>
    <phoneticPr fontId="4"/>
  </si>
  <si>
    <t>種     別</t>
    <rPh sb="0" eb="1">
      <t>タネ</t>
    </rPh>
    <rPh sb="6" eb="7">
      <t>ベツ</t>
    </rPh>
    <phoneticPr fontId="4"/>
  </si>
  <si>
    <t>搬  入  量</t>
    <rPh sb="0" eb="1">
      <t>ハン</t>
    </rPh>
    <rPh sb="3" eb="4">
      <t>イリ</t>
    </rPh>
    <rPh sb="6" eb="7">
      <t>リョウ</t>
    </rPh>
    <phoneticPr fontId="4"/>
  </si>
  <si>
    <t>メーカー名</t>
    <rPh sb="4" eb="5">
      <t>メイ</t>
    </rPh>
    <phoneticPr fontId="4"/>
  </si>
  <si>
    <t>商  品  名</t>
    <rPh sb="0" eb="1">
      <t>ショウ</t>
    </rPh>
    <rPh sb="3" eb="4">
      <t>シナ</t>
    </rPh>
    <rPh sb="6" eb="7">
      <t>メイ</t>
    </rPh>
    <phoneticPr fontId="4"/>
  </si>
  <si>
    <t>使 用 材 料</t>
    <rPh sb="0" eb="1">
      <t>ツカ</t>
    </rPh>
    <rPh sb="2" eb="3">
      <t>ヨウ</t>
    </rPh>
    <rPh sb="4" eb="5">
      <t>ザイ</t>
    </rPh>
    <rPh sb="6" eb="7">
      <t>リョウ</t>
    </rPh>
    <phoneticPr fontId="4"/>
  </si>
  <si>
    <t>ＭＳＤＳ(化学物質等データシート)内容を提示し、作業員に対して周知を行うとともに関係法規を遵守する。</t>
    <rPh sb="5" eb="7">
      <t>カガク</t>
    </rPh>
    <rPh sb="7" eb="9">
      <t>ブッシツ</t>
    </rPh>
    <rPh sb="9" eb="10">
      <t>トウ</t>
    </rPh>
    <rPh sb="17" eb="19">
      <t>ナイヨウ</t>
    </rPh>
    <rPh sb="20" eb="22">
      <t>テイジ</t>
    </rPh>
    <rPh sb="24" eb="27">
      <t>サギョウイン</t>
    </rPh>
    <rPh sb="28" eb="29">
      <t>タイ</t>
    </rPh>
    <rPh sb="31" eb="33">
      <t>シュウチ</t>
    </rPh>
    <rPh sb="34" eb="35">
      <t>オコナ</t>
    </rPh>
    <rPh sb="40" eb="42">
      <t>カンケイ</t>
    </rPh>
    <rPh sb="42" eb="44">
      <t>ホウキ</t>
    </rPh>
    <rPh sb="45" eb="47">
      <t>ジュンシュ</t>
    </rPh>
    <phoneticPr fontId="4"/>
  </si>
  <si>
    <t>このたび、下記の有機物質・特定化学物質を持ち込み使用するのでお届けします。なお、使用に際しては、</t>
    <rPh sb="5" eb="7">
      <t>カキ</t>
    </rPh>
    <rPh sb="8" eb="10">
      <t>ユウキ</t>
    </rPh>
    <rPh sb="10" eb="12">
      <t>ブッシツ</t>
    </rPh>
    <rPh sb="13" eb="15">
      <t>トクテイ</t>
    </rPh>
    <rPh sb="15" eb="17">
      <t>カガク</t>
    </rPh>
    <rPh sb="17" eb="19">
      <t>ブッシツ</t>
    </rPh>
    <rPh sb="20" eb="21">
      <t>モ</t>
    </rPh>
    <rPh sb="22" eb="23">
      <t>コ</t>
    </rPh>
    <rPh sb="24" eb="26">
      <t>シヨウ</t>
    </rPh>
    <rPh sb="31" eb="32">
      <t>トド</t>
    </rPh>
    <rPh sb="40" eb="42">
      <t>シヨウ</t>
    </rPh>
    <rPh sb="43" eb="44">
      <t>サイ</t>
    </rPh>
    <phoneticPr fontId="4"/>
  </si>
  <si>
    <t>（現場責任者）</t>
    <rPh sb="1" eb="3">
      <t>ゲンバ</t>
    </rPh>
    <rPh sb="3" eb="6">
      <t>セキニンシャ</t>
    </rPh>
    <phoneticPr fontId="4"/>
  </si>
  <si>
    <t>現場代理人</t>
    <rPh sb="0" eb="2">
      <t>ゲンバ</t>
    </rPh>
    <rPh sb="2" eb="5">
      <t>ダイリニン</t>
    </rPh>
    <phoneticPr fontId="4"/>
  </si>
  <si>
    <t>※記載の個人情報は、安全衛生管理の目的のためのみに使用し、他の目的には使用しませんが、本人の同意を得た上で、提出して下さい。</t>
    <rPh sb="29" eb="30">
      <t>タ</t>
    </rPh>
    <rPh sb="31" eb="33">
      <t>モクテキ</t>
    </rPh>
    <rPh sb="35" eb="37">
      <t>シヨウ</t>
    </rPh>
    <phoneticPr fontId="4"/>
  </si>
  <si>
    <t>　当　社　担　当　者  確　認　印</t>
    <rPh sb="1" eb="4">
      <t>トウシャ</t>
    </rPh>
    <rPh sb="5" eb="10">
      <t>タントウシャ</t>
    </rPh>
    <phoneticPr fontId="4"/>
  </si>
  <si>
    <t>Ⅵ</t>
    <phoneticPr fontId="4"/>
  </si>
  <si>
    <t>人員換算</t>
    <rPh sb="0" eb="2">
      <t>ジンイン</t>
    </rPh>
    <rPh sb="2" eb="4">
      <t>カンサン</t>
    </rPh>
    <phoneticPr fontId="4"/>
  </si>
  <si>
    <t>各職小工事作業員計</t>
    <rPh sb="0" eb="2">
      <t>カクショク</t>
    </rPh>
    <rPh sb="2" eb="5">
      <t>ショウコウジ</t>
    </rPh>
    <rPh sb="5" eb="8">
      <t>サギョウイン</t>
    </rPh>
    <rPh sb="8" eb="9">
      <t>ケイ</t>
    </rPh>
    <phoneticPr fontId="4"/>
  </si>
  <si>
    <t>時間計</t>
    <rPh sb="0" eb="2">
      <t>ジカン</t>
    </rPh>
    <rPh sb="2" eb="3">
      <t>ケイ</t>
    </rPh>
    <phoneticPr fontId="4"/>
  </si>
  <si>
    <t xml:space="preserve"> 各職小工事に伴う割増作業記入欄</t>
    <rPh sb="1" eb="3">
      <t>カクショク</t>
    </rPh>
    <rPh sb="3" eb="4">
      <t>ショウ</t>
    </rPh>
    <rPh sb="4" eb="6">
      <t>コウジ</t>
    </rPh>
    <rPh sb="7" eb="8">
      <t>トモナ</t>
    </rPh>
    <rPh sb="9" eb="11">
      <t>ワリマシ</t>
    </rPh>
    <rPh sb="11" eb="13">
      <t>サギョウ</t>
    </rPh>
    <rPh sb="13" eb="15">
      <t>キニュウ</t>
    </rPh>
    <rPh sb="15" eb="16">
      <t>ラン</t>
    </rPh>
    <phoneticPr fontId="4"/>
  </si>
  <si>
    <t>Ⅴ</t>
    <phoneticPr fontId="4"/>
  </si>
  <si>
    <r>
      <t xml:space="preserve"> 作業終了報告時間　</t>
    </r>
    <r>
      <rPr>
        <sz val="12"/>
        <rFont val="ＭＳ Ｐ明朝"/>
        <family val="1"/>
        <charset val="128"/>
      </rPr>
      <t>（記入例＝18：00）</t>
    </r>
    <rPh sb="1" eb="3">
      <t>サギョウ</t>
    </rPh>
    <rPh sb="3" eb="5">
      <t>シュウリョウ</t>
    </rPh>
    <rPh sb="5" eb="7">
      <t>ホウコク</t>
    </rPh>
    <rPh sb="7" eb="9">
      <t>ジカン</t>
    </rPh>
    <rPh sb="11" eb="13">
      <t>キニュウ</t>
    </rPh>
    <rPh sb="13" eb="14">
      <t>レイ</t>
    </rPh>
    <phoneticPr fontId="4"/>
  </si>
  <si>
    <t>Ⅳ</t>
    <phoneticPr fontId="4"/>
  </si>
  <si>
    <t xml:space="preserve"> 職長サイン</t>
    <rPh sb="1" eb="3">
      <t>ショクチョウ</t>
    </rPh>
    <phoneticPr fontId="4"/>
  </si>
  <si>
    <t>Ⅲ</t>
    <phoneticPr fontId="4"/>
  </si>
  <si>
    <t>※記入上の注意点　　　　　　　　①１人の作業員が請負分と各職小工事の作業の両方を４時間ずつ行なった場合は、　　　　　　　　　　　　　                                 　　　　　　　　　　　　　　　　　　　　　　　　　　　　　　　　　　　　　　●０．５　　　　　　　　　　　　　　　　　　　　　　○０．５　　　　　　　　　　　　　　　　　　　　　　　　　　　　　　　　　　　　　　　　　　と、１つの欄に記入すること。　　　　　　　　　　　　　　　②割増作業の人員計については、作業時間を人員に換算して記入すること。</t>
    <phoneticPr fontId="4"/>
  </si>
  <si>
    <t xml:space="preserve"> 全員無災害で作業終了しましたか？</t>
    <rPh sb="1" eb="3">
      <t>ゼンイン</t>
    </rPh>
    <rPh sb="3" eb="6">
      <t>ムサイガイ</t>
    </rPh>
    <rPh sb="7" eb="9">
      <t>サギョウ</t>
    </rPh>
    <rPh sb="9" eb="11">
      <t>シュウリョウ</t>
    </rPh>
    <phoneticPr fontId="4"/>
  </si>
  <si>
    <t>Ⅱ</t>
    <phoneticPr fontId="4"/>
  </si>
  <si>
    <t>計</t>
    <rPh sb="0" eb="1">
      <t>ケイ</t>
    </rPh>
    <phoneticPr fontId="4"/>
  </si>
  <si>
    <t>職長</t>
    <rPh sb="0" eb="2">
      <t>ショクチョウ</t>
    </rPh>
    <phoneticPr fontId="4"/>
  </si>
  <si>
    <t>●</t>
    <phoneticPr fontId="4"/>
  </si>
  <si>
    <t>○</t>
    <phoneticPr fontId="4"/>
  </si>
  <si>
    <t>曜</t>
    <rPh sb="0" eb="1">
      <t>ヨウ</t>
    </rPh>
    <phoneticPr fontId="4"/>
  </si>
  <si>
    <r>
      <t xml:space="preserve">計 </t>
    </r>
    <r>
      <rPr>
        <sz val="8"/>
        <rFont val="ＭＳ Ｐ明朝"/>
        <family val="1"/>
        <charset val="128"/>
      </rPr>
      <t>(日数を記入)</t>
    </r>
    <rPh sb="0" eb="1">
      <t>ケイ</t>
    </rPh>
    <rPh sb="3" eb="5">
      <t>ニッスウ</t>
    </rPh>
    <rPh sb="6" eb="8">
      <t>キニュウ</t>
    </rPh>
    <phoneticPr fontId="4"/>
  </si>
  <si>
    <t>氏　　名</t>
    <rPh sb="0" eb="4">
      <t>シメイ</t>
    </rPh>
    <phoneticPr fontId="4"/>
  </si>
  <si>
    <t>№</t>
    <phoneticPr fontId="4"/>
  </si>
  <si>
    <t>Ⅰ</t>
    <phoneticPr fontId="4"/>
  </si>
  <si>
    <t>作業員データ</t>
    <rPh sb="0" eb="2">
      <t>サギョウ</t>
    </rPh>
    <rPh sb="2" eb="3">
      <t>イン</t>
    </rPh>
    <phoneticPr fontId="4"/>
  </si>
  <si>
    <t>　④ 職長は作業終了後、Ⅱ欄の「はい・いいえ」の何れかを○で囲み、全作業員の無災害を確認してⅢ欄にサインする。Ⅳ欄に時間を記入し、割増作業をした場合には、作業時間を人員に換算してⅤ欄に記入し、事務所に報告する。</t>
    <rPh sb="3" eb="5">
      <t>ショクチョウ</t>
    </rPh>
    <rPh sb="56" eb="57">
      <t>ラン</t>
    </rPh>
    <rPh sb="58" eb="60">
      <t>ジカン</t>
    </rPh>
    <rPh sb="61" eb="63">
      <t>キニュウ</t>
    </rPh>
    <rPh sb="65" eb="67">
      <t>ワリマシ</t>
    </rPh>
    <rPh sb="67" eb="69">
      <t>サギョウ</t>
    </rPh>
    <rPh sb="72" eb="74">
      <t>バアイ</t>
    </rPh>
    <rPh sb="77" eb="79">
      <t>サギョウ</t>
    </rPh>
    <rPh sb="79" eb="81">
      <t>ジカン</t>
    </rPh>
    <rPh sb="82" eb="84">
      <t>ジンイン</t>
    </rPh>
    <rPh sb="85" eb="87">
      <t>カンサン</t>
    </rPh>
    <rPh sb="92" eb="94">
      <t>キニュウ</t>
    </rPh>
    <rPh sb="96" eb="98">
      <t>ジム</t>
    </rPh>
    <phoneticPr fontId="4"/>
  </si>
  <si>
    <t>※　作業所長は月初に前月分を内容確認し、押印する。</t>
    <phoneticPr fontId="4"/>
  </si>
  <si>
    <t>　① 協力会社は工事着手までに二重枠内記入のうえ作業所へ提出する。</t>
    <rPh sb="3" eb="5">
      <t>キョウリョク</t>
    </rPh>
    <rPh sb="5" eb="7">
      <t>ガイシャ</t>
    </rPh>
    <rPh sb="8" eb="10">
      <t>コウジ</t>
    </rPh>
    <rPh sb="10" eb="12">
      <t>チャクシュ</t>
    </rPh>
    <rPh sb="15" eb="17">
      <t>ニジュウ</t>
    </rPh>
    <rPh sb="17" eb="19">
      <t>ワクナイ</t>
    </rPh>
    <rPh sb="19" eb="21">
      <t>キニュウ</t>
    </rPh>
    <rPh sb="24" eb="26">
      <t>サギョウ</t>
    </rPh>
    <rPh sb="26" eb="27">
      <t>ショ</t>
    </rPh>
    <rPh sb="28" eb="30">
      <t>テイシュツ</t>
    </rPh>
    <phoneticPr fontId="4"/>
  </si>
  <si>
    <t>全員無災害で作業を終了したか</t>
    <rPh sb="0" eb="2">
      <t>ゼンイン</t>
    </rPh>
    <rPh sb="2" eb="5">
      <t>ムサイガイ</t>
    </rPh>
    <rPh sb="6" eb="8">
      <t>サギョウ</t>
    </rPh>
    <rPh sb="9" eb="11">
      <t>シュウリョウ</t>
    </rPh>
    <phoneticPr fontId="4"/>
  </si>
  <si>
    <t>・</t>
    <phoneticPr fontId="4"/>
  </si>
  <si>
    <t>班名・職長名</t>
    <rPh sb="0" eb="1">
      <t>ハン</t>
    </rPh>
    <rPh sb="1" eb="2">
      <t>メイ</t>
    </rPh>
    <rPh sb="3" eb="4">
      <t>ショク</t>
    </rPh>
    <rPh sb="4" eb="5">
      <t>チョウ</t>
    </rPh>
    <rPh sb="5" eb="6">
      <t>メイ</t>
    </rPh>
    <phoneticPr fontId="4"/>
  </si>
  <si>
    <t>本日の作業員は誰が来ているのか</t>
    <phoneticPr fontId="4"/>
  </si>
  <si>
    <t>所長確認印</t>
    <rPh sb="0" eb="1">
      <t>ショ</t>
    </rPh>
    <rPh sb="1" eb="2">
      <t>チョウ</t>
    </rPh>
    <rPh sb="2" eb="3">
      <t>アキラ</t>
    </rPh>
    <rPh sb="3" eb="4">
      <t>ニン</t>
    </rPh>
    <rPh sb="4" eb="5">
      <t>イン</t>
    </rPh>
    <phoneticPr fontId="4"/>
  </si>
  <si>
    <t>職　種</t>
    <rPh sb="0" eb="3">
      <t>ショクシュ</t>
    </rPh>
    <phoneticPr fontId="4"/>
  </si>
  <si>
    <t>作業員就労及び終了（無災害）報告書</t>
    <rPh sb="0" eb="3">
      <t>サギョウイン</t>
    </rPh>
    <rPh sb="3" eb="5">
      <t>シュウロウ</t>
    </rPh>
    <rPh sb="5" eb="6">
      <t>オヨ</t>
    </rPh>
    <rPh sb="7" eb="9">
      <t>シュウリョウ</t>
    </rPh>
    <rPh sb="10" eb="13">
      <t>ムサイガイ</t>
    </rPh>
    <rPh sb="14" eb="17">
      <t>ホウコクショ</t>
    </rPh>
    <phoneticPr fontId="4"/>
  </si>
  <si>
    <t>-保存期限10年-</t>
    <phoneticPr fontId="4"/>
  </si>
  <si>
    <t>竣工時に支店保存書類</t>
    <rPh sb="0" eb="2">
      <t>シュンコウ</t>
    </rPh>
    <rPh sb="2" eb="3">
      <t>ジ</t>
    </rPh>
    <rPh sb="4" eb="6">
      <t>シテン</t>
    </rPh>
    <rPh sb="6" eb="8">
      <t>ホゾン</t>
    </rPh>
    <rPh sb="8" eb="10">
      <t>ショルイ</t>
    </rPh>
    <phoneticPr fontId="4"/>
  </si>
  <si>
    <t>教育実施者</t>
    <rPh sb="0" eb="2">
      <t>キョウイク</t>
    </rPh>
    <rPh sb="2" eb="4">
      <t>ジッシ</t>
    </rPh>
    <rPh sb="4" eb="5">
      <t>シャ</t>
    </rPh>
    <phoneticPr fontId="4"/>
  </si>
  <si>
    <t>受講者
（自筆）</t>
    <rPh sb="0" eb="3">
      <t>ジュコウシャ</t>
    </rPh>
    <phoneticPr fontId="4"/>
  </si>
  <si>
    <t>教育実施会社</t>
    <rPh sb="0" eb="2">
      <t>キョウイク</t>
    </rPh>
    <rPh sb="2" eb="4">
      <t>ジッシ</t>
    </rPh>
    <rPh sb="4" eb="6">
      <t>ガイシャ</t>
    </rPh>
    <phoneticPr fontId="4"/>
  </si>
  <si>
    <t>元請確認</t>
    <rPh sb="0" eb="2">
      <t>モトウケ</t>
    </rPh>
    <rPh sb="2" eb="4">
      <t>カクニン</t>
    </rPh>
    <phoneticPr fontId="4"/>
  </si>
  <si>
    <t>有・無</t>
    <rPh sb="0" eb="1">
      <t>アリ</t>
    </rPh>
    <rPh sb="2" eb="3">
      <t>ナ</t>
    </rPh>
    <phoneticPr fontId="4"/>
  </si>
  <si>
    <t>雇用契約</t>
  </si>
  <si>
    <t>送り出し教育実施日</t>
    <rPh sb="0" eb="1">
      <t>オク</t>
    </rPh>
    <rPh sb="2" eb="3">
      <t>ダ</t>
    </rPh>
    <rPh sb="4" eb="6">
      <t>キョウイク</t>
    </rPh>
    <rPh sb="6" eb="9">
      <t>ジッシビ</t>
    </rPh>
    <phoneticPr fontId="4"/>
  </si>
  <si>
    <t>　万一、ケガをした場合には、直ちに作業所職員に報告します。　　　　</t>
    <rPh sb="1" eb="3">
      <t>マンイチ</t>
    </rPh>
    <rPh sb="9" eb="11">
      <t>バアイ</t>
    </rPh>
    <rPh sb="14" eb="15">
      <t>タダ</t>
    </rPh>
    <rPh sb="17" eb="19">
      <t>サギョウ</t>
    </rPh>
    <rPh sb="19" eb="20">
      <t>ショ</t>
    </rPh>
    <rPh sb="20" eb="22">
      <t>ショクイン</t>
    </rPh>
    <rPh sb="23" eb="25">
      <t>ホウコク</t>
    </rPh>
    <phoneticPr fontId="4"/>
  </si>
  <si>
    <t>　ルール違反をした場合は、退場を命じられてもそれに従います。</t>
  </si>
  <si>
    <t>氏名（自筆）</t>
  </si>
  <si>
    <t>　私は、作業所ルールを守ります。</t>
    <rPh sb="1" eb="2">
      <t>ワタシ</t>
    </rPh>
    <rPh sb="4" eb="6">
      <t>サギョウ</t>
    </rPh>
    <rPh sb="6" eb="7">
      <t>ショ</t>
    </rPh>
    <rPh sb="11" eb="12">
      <t>マモ</t>
    </rPh>
    <phoneticPr fontId="4"/>
  </si>
  <si>
    <t>最低</t>
  </si>
  <si>
    <t>※事業者・一人親方は労災特別加入無しでは入場禁止です。</t>
    <rPh sb="1" eb="4">
      <t>ジギョウシャ</t>
    </rPh>
    <rPh sb="5" eb="7">
      <t>ヒトリ</t>
    </rPh>
    <rPh sb="7" eb="9">
      <t>オヤカタ</t>
    </rPh>
    <rPh sb="10" eb="12">
      <t>ロウサイ</t>
    </rPh>
    <rPh sb="12" eb="14">
      <t>トクベツ</t>
    </rPh>
    <rPh sb="14" eb="16">
      <t>カニュウ</t>
    </rPh>
    <rPh sb="16" eb="17">
      <t>ナ</t>
    </rPh>
    <rPh sb="20" eb="22">
      <t>ニュウジョウ</t>
    </rPh>
    <rPh sb="22" eb="24">
      <t>キンシ</t>
    </rPh>
    <phoneticPr fontId="4"/>
  </si>
  <si>
    <t>→はい、と答えた方のみ答えてください。  労災保険の特別加入をしていますか？</t>
    <rPh sb="11" eb="12">
      <t>コタ</t>
    </rPh>
    <phoneticPr fontId="4"/>
  </si>
  <si>
    <t>最高</t>
    <rPh sb="0" eb="2">
      <t>サイコウ</t>
    </rPh>
    <phoneticPr fontId="4"/>
  </si>
  <si>
    <t>新規入場時の
血圧測定値</t>
    <rPh sb="0" eb="2">
      <t>シンキ</t>
    </rPh>
    <rPh sb="2" eb="4">
      <t>ニュウジョウ</t>
    </rPh>
    <rPh sb="4" eb="5">
      <t>ジ</t>
    </rPh>
    <rPh sb="7" eb="9">
      <t>ケツアツ</t>
    </rPh>
    <rPh sb="9" eb="12">
      <t>ソクテイチ</t>
    </rPh>
    <phoneticPr fontId="4"/>
  </si>
  <si>
    <t>持っている　・　持っていない</t>
    <rPh sb="0" eb="1">
      <t>モ</t>
    </rPh>
    <rPh sb="8" eb="9">
      <t>モ</t>
    </rPh>
    <phoneticPr fontId="4"/>
  </si>
  <si>
    <t>共済手帳を　</t>
    <rPh sb="0" eb="2">
      <t>キョウサイ</t>
    </rPh>
    <rPh sb="2" eb="4">
      <t>テチョウ</t>
    </rPh>
    <phoneticPr fontId="4"/>
  </si>
  <si>
    <t>建設業退職金共済（建退共）</t>
    <rPh sb="0" eb="3">
      <t>ケンセツギョウ</t>
    </rPh>
    <rPh sb="3" eb="6">
      <t>タイショクキン</t>
    </rPh>
    <rPh sb="6" eb="8">
      <t>キョウサイ</t>
    </rPh>
    <rPh sb="9" eb="10">
      <t>ケン</t>
    </rPh>
    <rPh sb="10" eb="11">
      <t>タイ</t>
    </rPh>
    <rPh sb="11" eb="12">
      <t>キョウ</t>
    </rPh>
    <phoneticPr fontId="4"/>
  </si>
  <si>
    <t>当該作業所の注意事項の確認</t>
    <rPh sb="0" eb="2">
      <t>トウガイ</t>
    </rPh>
    <phoneticPr fontId="4"/>
  </si>
  <si>
    <t>いない</t>
  </si>
  <si>
    <t>心臓病・高血圧・弱視・難聴・腰痛・その他（　　　　 　　）</t>
    <rPh sb="0" eb="3">
      <t>シンゾウビョウ</t>
    </rPh>
    <rPh sb="4" eb="7">
      <t>コウケツアツ</t>
    </rPh>
    <rPh sb="8" eb="10">
      <t>ジャクシ</t>
    </rPh>
    <rPh sb="11" eb="13">
      <t>ナンチョウ</t>
    </rPh>
    <rPh sb="14" eb="16">
      <t>ヨウツウ</t>
    </rPh>
    <rPh sb="19" eb="20">
      <t>タ</t>
    </rPh>
    <phoneticPr fontId="4"/>
  </si>
  <si>
    <t>⇒</t>
  </si>
  <si>
    <t>い る</t>
  </si>
  <si>
    <t>　ケガ及び病気、又は体の具合が悪く医師の治療を受けていますか？</t>
    <rPh sb="3" eb="4">
      <t>オヨ</t>
    </rPh>
    <rPh sb="5" eb="7">
      <t>ビョウキ</t>
    </rPh>
    <rPh sb="8" eb="9">
      <t>マタ</t>
    </rPh>
    <rPh sb="10" eb="11">
      <t>カラダ</t>
    </rPh>
    <rPh sb="12" eb="14">
      <t>グアイ</t>
    </rPh>
    <rPh sb="15" eb="16">
      <t>ワル</t>
    </rPh>
    <rPh sb="20" eb="22">
      <t>チリョウ</t>
    </rPh>
    <rPh sb="23" eb="24">
      <t>ウ</t>
    </rPh>
    <phoneticPr fontId="4"/>
  </si>
  <si>
    <t>経　験　年　数</t>
  </si>
  <si>
    <t>服薬して　いる　いない</t>
    <rPh sb="0" eb="2">
      <t>フクヤク</t>
    </rPh>
    <phoneticPr fontId="4"/>
  </si>
  <si>
    <t>最低</t>
    <rPh sb="0" eb="2">
      <t>サイテイ</t>
    </rPh>
    <phoneticPr fontId="4"/>
  </si>
  <si>
    <t>最高</t>
  </si>
  <si>
    <t>健康診断時の血圧</t>
  </si>
  <si>
    <t>検  診  種  別</t>
    <rPh sb="0" eb="1">
      <t>ケン</t>
    </rPh>
    <rPh sb="3" eb="4">
      <t>ミ</t>
    </rPh>
    <rPh sb="6" eb="7">
      <t>タネ</t>
    </rPh>
    <rPh sb="9" eb="10">
      <t>ベツ</t>
    </rPh>
    <phoneticPr fontId="4"/>
  </si>
  <si>
    <t>特殊健康診断日</t>
    <rPh sb="0" eb="2">
      <t>トクシュ</t>
    </rPh>
    <rPh sb="2" eb="4">
      <t>ケンコウ</t>
    </rPh>
    <rPh sb="4" eb="6">
      <t>シンダン</t>
    </rPh>
    <rPh sb="6" eb="7">
      <t>ビ</t>
    </rPh>
    <phoneticPr fontId="4"/>
  </si>
  <si>
    <t>作業所の職長</t>
    <rPh sb="0" eb="3">
      <t>サギョウショ</t>
    </rPh>
    <rPh sb="4" eb="6">
      <t>ショクチョウ</t>
    </rPh>
    <phoneticPr fontId="4"/>
  </si>
  <si>
    <t>血　　液　　型</t>
  </si>
  <si>
    <t>一般健康診断日</t>
    <rPh sb="0" eb="2">
      <t>イッパン</t>
    </rPh>
    <phoneticPr fontId="4"/>
  </si>
  <si>
    <t>作業開始前に現地KYを実施すること。</t>
  </si>
  <si>
    <t>現住所</t>
    <rPh sb="0" eb="3">
      <t>ゲンジュウショ</t>
    </rPh>
    <phoneticPr fontId="4"/>
  </si>
  <si>
    <t>教育資料（一次会社）　　　①自社のルール　　　②自社の災害事例　　　③ヒヤリハットマップ　　④他</t>
    <rPh sb="0" eb="2">
      <t>キョウイク</t>
    </rPh>
    <rPh sb="2" eb="4">
      <t>シリョウ</t>
    </rPh>
    <rPh sb="5" eb="7">
      <t>イチジ</t>
    </rPh>
    <rPh sb="7" eb="9">
      <t>カイシャ</t>
    </rPh>
    <rPh sb="14" eb="16">
      <t>ジシャ</t>
    </rPh>
    <rPh sb="24" eb="26">
      <t>ジシャ</t>
    </rPh>
    <rPh sb="27" eb="29">
      <t>サイガイ</t>
    </rPh>
    <rPh sb="29" eb="31">
      <t>ジレイ</t>
    </rPh>
    <rPh sb="47" eb="48">
      <t>ホカ</t>
    </rPh>
    <phoneticPr fontId="4"/>
  </si>
  <si>
    <t>教育資料（元請会社）　　　①送り出し教育シート　　　②作業所独自の注意事項　　　③現場案内図</t>
    <rPh sb="0" eb="2">
      <t>キョウイク</t>
    </rPh>
    <rPh sb="2" eb="4">
      <t>シリョウ</t>
    </rPh>
    <rPh sb="5" eb="7">
      <t>モトウケ</t>
    </rPh>
    <rPh sb="7" eb="9">
      <t>カイシャ</t>
    </rPh>
    <rPh sb="14" eb="15">
      <t>オク</t>
    </rPh>
    <rPh sb="16" eb="17">
      <t>ダ</t>
    </rPh>
    <rPh sb="18" eb="20">
      <t>キョウイク</t>
    </rPh>
    <rPh sb="27" eb="29">
      <t>サギョウ</t>
    </rPh>
    <rPh sb="29" eb="30">
      <t>ショ</t>
    </rPh>
    <rPh sb="30" eb="32">
      <t>ドクジ</t>
    </rPh>
    <rPh sb="33" eb="35">
      <t>チュウイ</t>
    </rPh>
    <rPh sb="35" eb="37">
      <t>ジコウ</t>
    </rPh>
    <rPh sb="41" eb="43">
      <t>ゲンバ</t>
    </rPh>
    <rPh sb="43" eb="46">
      <t>アンナイズ</t>
    </rPh>
    <phoneticPr fontId="4"/>
  </si>
  <si>
    <t>氏　　名</t>
    <rPh sb="0" eb="1">
      <t>シ</t>
    </rPh>
    <rPh sb="3" eb="4">
      <t>メイ</t>
    </rPh>
    <phoneticPr fontId="4"/>
  </si>
  <si>
    <r>
      <t xml:space="preserve">送 り 出 し 教 育 事 項 （ </t>
    </r>
    <r>
      <rPr>
        <sz val="12"/>
        <rFont val="ＭＳ Ｐ明朝"/>
        <family val="1"/>
        <charset val="128"/>
      </rPr>
      <t>教育実施者記入欄</t>
    </r>
    <r>
      <rPr>
        <sz val="14"/>
        <rFont val="ＭＳ Ｐ明朝"/>
        <family val="1"/>
        <charset val="128"/>
      </rPr>
      <t xml:space="preserve"> ）</t>
    </r>
    <rPh sb="0" eb="1">
      <t>オク</t>
    </rPh>
    <rPh sb="4" eb="5">
      <t>ダ</t>
    </rPh>
    <rPh sb="8" eb="9">
      <t>キョウ</t>
    </rPh>
    <rPh sb="10" eb="11">
      <t>イク</t>
    </rPh>
    <rPh sb="12" eb="13">
      <t>コト</t>
    </rPh>
    <rPh sb="14" eb="15">
      <t>コウ</t>
    </rPh>
    <rPh sb="18" eb="20">
      <t>キョウイク</t>
    </rPh>
    <rPh sb="20" eb="22">
      <t>ジッシ</t>
    </rPh>
    <rPh sb="22" eb="23">
      <t>シャ</t>
    </rPh>
    <rPh sb="23" eb="25">
      <t>キニュウ</t>
    </rPh>
    <rPh sb="25" eb="26">
      <t>ラン</t>
    </rPh>
    <phoneticPr fontId="4"/>
  </si>
  <si>
    <t>生 年 月 日</t>
    <rPh sb="0" eb="1">
      <t>ショウ</t>
    </rPh>
    <rPh sb="2" eb="3">
      <t>トシ</t>
    </rPh>
    <rPh sb="4" eb="5">
      <t>ツキ</t>
    </rPh>
    <rPh sb="6" eb="7">
      <t>ヒ</t>
    </rPh>
    <phoneticPr fontId="4"/>
  </si>
  <si>
    <t>ふりがな</t>
  </si>
  <si>
    <t>(給料をもらっている会社)</t>
    <rPh sb="1" eb="3">
      <t>キュウリョウ</t>
    </rPh>
    <rPh sb="10" eb="12">
      <t>カイシャ</t>
    </rPh>
    <phoneticPr fontId="4"/>
  </si>
  <si>
    <t>・産業廃棄物の分別を徹底する</t>
    <rPh sb="1" eb="3">
      <t>サンギョウ</t>
    </rPh>
    <rPh sb="3" eb="6">
      <t>ハイキブツ</t>
    </rPh>
    <rPh sb="7" eb="9">
      <t>ブンベツ</t>
    </rPh>
    <rPh sb="10" eb="12">
      <t>テッテイ</t>
    </rPh>
    <phoneticPr fontId="4"/>
  </si>
  <si>
    <t>次下請</t>
    <rPh sb="0" eb="1">
      <t>ツギ</t>
    </rPh>
    <rPh sb="1" eb="3">
      <t>シタウケ</t>
    </rPh>
    <phoneticPr fontId="4"/>
  </si>
  <si>
    <t>所属会社名</t>
    <rPh sb="0" eb="2">
      <t>ショゾク</t>
    </rPh>
    <rPh sb="2" eb="5">
      <t>ガイシャメイ</t>
    </rPh>
    <phoneticPr fontId="4"/>
  </si>
  <si>
    <t>・見積条件書の内容を確実に実行する</t>
    <rPh sb="1" eb="3">
      <t>ミツ</t>
    </rPh>
    <rPh sb="3" eb="6">
      <t>ジョウケンショ</t>
    </rPh>
    <rPh sb="7" eb="9">
      <t>ナイヨウ</t>
    </rPh>
    <rPh sb="10" eb="12">
      <t>カクジツ</t>
    </rPh>
    <rPh sb="13" eb="15">
      <t>ジッコウ</t>
    </rPh>
    <phoneticPr fontId="4"/>
  </si>
  <si>
    <t>作業時間</t>
    <rPh sb="0" eb="2">
      <t>サギョウ</t>
    </rPh>
    <rPh sb="2" eb="4">
      <t>ジカン</t>
    </rPh>
    <phoneticPr fontId="4"/>
  </si>
  <si>
    <t>入社年月日 　雇用契約 　有・無</t>
  </si>
  <si>
    <t>作業所の品質・環境活動</t>
    <rPh sb="0" eb="2">
      <t>サギョウ</t>
    </rPh>
    <rPh sb="2" eb="3">
      <t>ショ</t>
    </rPh>
    <rPh sb="4" eb="6">
      <t>ヒンシツ</t>
    </rPh>
    <rPh sb="7" eb="9">
      <t>カンキョウ</t>
    </rPh>
    <rPh sb="9" eb="11">
      <t>カツドウ</t>
    </rPh>
    <phoneticPr fontId="4"/>
  </si>
  <si>
    <t>　　年　　　月　　　日</t>
    <rPh sb="2" eb="3">
      <t>ネン</t>
    </rPh>
    <rPh sb="6" eb="7">
      <t>ガツ</t>
    </rPh>
    <rPh sb="10" eb="11">
      <t>ニチ</t>
    </rPh>
    <phoneticPr fontId="4"/>
  </si>
  <si>
    <t>一次会社名</t>
    <rPh sb="0" eb="2">
      <t>イチジ</t>
    </rPh>
    <rPh sb="2" eb="5">
      <t>ガイシャメイ</t>
    </rPh>
    <phoneticPr fontId="4"/>
  </si>
  <si>
    <t>作業所住所</t>
    <rPh sb="0" eb="2">
      <t>サギョウ</t>
    </rPh>
    <rPh sb="2" eb="3">
      <t>ショ</t>
    </rPh>
    <rPh sb="3" eb="5">
      <t>ジュウショ</t>
    </rPh>
    <phoneticPr fontId="4"/>
  </si>
  <si>
    <t>作業所長</t>
    <rPh sb="0" eb="2">
      <t>サギョウ</t>
    </rPh>
    <rPh sb="2" eb="4">
      <t>ショチョウ</t>
    </rPh>
    <phoneticPr fontId="4"/>
  </si>
  <si>
    <t>出力年月日</t>
    <rPh sb="0" eb="2">
      <t>シュツリョク</t>
    </rPh>
    <rPh sb="2" eb="5">
      <t>ネンガッピ</t>
    </rPh>
    <phoneticPr fontId="4"/>
  </si>
  <si>
    <t>工事名称</t>
    <rPh sb="0" eb="2">
      <t>コウジ</t>
    </rPh>
    <rPh sb="2" eb="4">
      <t>メイショウ</t>
    </rPh>
    <phoneticPr fontId="4"/>
  </si>
  <si>
    <t>元請会社　　　　　</t>
    <rPh sb="0" eb="2">
      <t>モトウケ</t>
    </rPh>
    <rPh sb="2" eb="4">
      <t>カイシャ</t>
    </rPh>
    <phoneticPr fontId="4"/>
  </si>
  <si>
    <r>
      <t xml:space="preserve">工 事 概 要 ・ 作 業 所 の ル ー ル </t>
    </r>
    <r>
      <rPr>
        <sz val="11"/>
        <rFont val="ＭＳ Ｐ明朝"/>
        <family val="1"/>
        <charset val="128"/>
      </rPr>
      <t>（ 作業所が記入して協力会社へ送付 )</t>
    </r>
    <rPh sb="0" eb="1">
      <t>コウ</t>
    </rPh>
    <rPh sb="2" eb="3">
      <t>コト</t>
    </rPh>
    <rPh sb="4" eb="5">
      <t>オオムネ</t>
    </rPh>
    <rPh sb="6" eb="7">
      <t>ヨウ</t>
    </rPh>
    <rPh sb="10" eb="11">
      <t>サク</t>
    </rPh>
    <rPh sb="12" eb="13">
      <t>ギョウ</t>
    </rPh>
    <rPh sb="14" eb="15">
      <t>ショ</t>
    </rPh>
    <rPh sb="26" eb="28">
      <t>サギョウ</t>
    </rPh>
    <rPh sb="28" eb="29">
      <t>ショ</t>
    </rPh>
    <rPh sb="30" eb="32">
      <t>キニュウ</t>
    </rPh>
    <rPh sb="34" eb="36">
      <t>キョウリョク</t>
    </rPh>
    <rPh sb="36" eb="38">
      <t>ガイシャ</t>
    </rPh>
    <rPh sb="39" eb="41">
      <t>ソウフ</t>
    </rPh>
    <phoneticPr fontId="4"/>
  </si>
  <si>
    <t>送り出し先の作業所の基本的事項、作業所へ向かうルートの交通上の注意等を作業員に教育して下さい。</t>
    <rPh sb="0" eb="1">
      <t>オク</t>
    </rPh>
    <rPh sb="2" eb="3">
      <t>ダ</t>
    </rPh>
    <rPh sb="4" eb="5">
      <t>サキ</t>
    </rPh>
    <rPh sb="6" eb="9">
      <t>サギョウショ</t>
    </rPh>
    <rPh sb="10" eb="13">
      <t>キホンテキ</t>
    </rPh>
    <rPh sb="13" eb="15">
      <t>ジコウ</t>
    </rPh>
    <rPh sb="16" eb="19">
      <t>サギョウショ</t>
    </rPh>
    <rPh sb="20" eb="21">
      <t>ム</t>
    </rPh>
    <rPh sb="27" eb="30">
      <t>コウツウジョウ</t>
    </rPh>
    <rPh sb="31" eb="33">
      <t>チュウイ</t>
    </rPh>
    <rPh sb="33" eb="34">
      <t>トウ</t>
    </rPh>
    <rPh sb="35" eb="38">
      <t>サギョウイン</t>
    </rPh>
    <rPh sb="39" eb="41">
      <t>キョウイク</t>
    </rPh>
    <rPh sb="43" eb="44">
      <t>クダ</t>
    </rPh>
    <phoneticPr fontId="4"/>
  </si>
  <si>
    <t>における作業内容変更時の教育に相当します。作業所内の特殊な状況等は、作業所で教育を行いますので、事業者においては、</t>
    <rPh sb="12" eb="14">
      <t>キョウイク</t>
    </rPh>
    <rPh sb="15" eb="17">
      <t>ソウトウ</t>
    </rPh>
    <rPh sb="21" eb="24">
      <t>サギョウショ</t>
    </rPh>
    <rPh sb="24" eb="25">
      <t>ナイ</t>
    </rPh>
    <rPh sb="26" eb="28">
      <t>トクシュ</t>
    </rPh>
    <rPh sb="29" eb="31">
      <t>ジョウキョウ</t>
    </rPh>
    <rPh sb="31" eb="32">
      <t>トウ</t>
    </rPh>
    <rPh sb="34" eb="37">
      <t>サギョウショ</t>
    </rPh>
    <rPh sb="38" eb="40">
      <t>キョウイク</t>
    </rPh>
    <rPh sb="41" eb="42">
      <t>オコナ</t>
    </rPh>
    <phoneticPr fontId="4"/>
  </si>
  <si>
    <t>「送り出し教育」は法律に規定されているわけではありませんが、新しい作業所へ自社の作業員を送り出すことは、安衛法第59条</t>
    <rPh sb="1" eb="2">
      <t>オク</t>
    </rPh>
    <rPh sb="3" eb="4">
      <t>ダ</t>
    </rPh>
    <rPh sb="5" eb="7">
      <t>キョウイク</t>
    </rPh>
    <rPh sb="9" eb="11">
      <t>ホウリツ</t>
    </rPh>
    <rPh sb="12" eb="14">
      <t>キテイ</t>
    </rPh>
    <rPh sb="55" eb="56">
      <t>ダイ</t>
    </rPh>
    <phoneticPr fontId="4"/>
  </si>
  <si>
    <t>送  り  出  し  教  育  の　お　願　い</t>
    <rPh sb="0" eb="1">
      <t>オク</t>
    </rPh>
    <rPh sb="6" eb="7">
      <t>ダ</t>
    </rPh>
    <rPh sb="12" eb="13">
      <t>キョウ</t>
    </rPh>
    <rPh sb="15" eb="16">
      <t>イク</t>
    </rPh>
    <rPh sb="22" eb="23">
      <t>ネガ</t>
    </rPh>
    <phoneticPr fontId="4"/>
  </si>
  <si>
    <t>新規入場者アンケート用紙</t>
    <rPh sb="0" eb="2">
      <t>シンキ</t>
    </rPh>
    <rPh sb="2" eb="5">
      <t>ニュウジョウシャ</t>
    </rPh>
    <rPh sb="10" eb="12">
      <t>ヨウシ</t>
    </rPh>
    <phoneticPr fontId="4"/>
  </si>
  <si>
    <t>下請負業者編成表</t>
    <rPh sb="0" eb="2">
      <t>シタウ</t>
    </rPh>
    <rPh sb="2" eb="3">
      <t>オ</t>
    </rPh>
    <rPh sb="3" eb="5">
      <t>ギョウシャ</t>
    </rPh>
    <rPh sb="5" eb="7">
      <t>ヘンセイ</t>
    </rPh>
    <rPh sb="7" eb="8">
      <t>ヒョウ</t>
    </rPh>
    <phoneticPr fontId="5"/>
  </si>
  <si>
    <t>石綿取扱作業</t>
    <rPh sb="0" eb="1">
      <t>イシ</t>
    </rPh>
    <rPh sb="1" eb="2">
      <t>ワタ</t>
    </rPh>
    <rPh sb="2" eb="4">
      <t>トリアツカイ</t>
    </rPh>
    <rPh sb="4" eb="6">
      <t>サギョウ</t>
    </rPh>
    <phoneticPr fontId="5"/>
  </si>
  <si>
    <t>工事安全衛生管理計画書</t>
    <rPh sb="0" eb="2">
      <t>コウジ</t>
    </rPh>
    <rPh sb="2" eb="4">
      <t>アンゼン</t>
    </rPh>
    <rPh sb="4" eb="6">
      <t>エイセイ</t>
    </rPh>
    <rPh sb="6" eb="8">
      <t>カンリ</t>
    </rPh>
    <rPh sb="8" eb="11">
      <t>ケイカクショ</t>
    </rPh>
    <phoneticPr fontId="5"/>
  </si>
  <si>
    <t>月間安全衛生管理計画書</t>
    <phoneticPr fontId="5"/>
  </si>
  <si>
    <t>可能性が極めて高い</t>
    <rPh sb="4" eb="5">
      <t>キワ</t>
    </rPh>
    <phoneticPr fontId="4"/>
  </si>
  <si>
    <t>直ちに解決すべき問題がある</t>
    <rPh sb="0" eb="1">
      <t>タダ</t>
    </rPh>
    <rPh sb="3" eb="5">
      <t>カイケツ</t>
    </rPh>
    <phoneticPr fontId="4"/>
  </si>
  <si>
    <t>持込機械等使用届</t>
    <rPh sb="0" eb="2">
      <t>モチコミ</t>
    </rPh>
    <rPh sb="2" eb="4">
      <t>キカイ</t>
    </rPh>
    <rPh sb="4" eb="5">
      <t>トウ</t>
    </rPh>
    <phoneticPr fontId="4"/>
  </si>
  <si>
    <t>持込機械使用届</t>
    <phoneticPr fontId="4"/>
  </si>
  <si>
    <t>高齢者就労報告書</t>
    <rPh sb="3" eb="5">
      <t>シュウロウ</t>
    </rPh>
    <rPh sb="5" eb="8">
      <t>ホウコクショ</t>
    </rPh>
    <phoneticPr fontId="5"/>
  </si>
  <si>
    <t>年少者就労報告書</t>
    <rPh sb="0" eb="3">
      <t>ネンショウシャ</t>
    </rPh>
    <rPh sb="5" eb="8">
      <t>ホウコクショ</t>
    </rPh>
    <phoneticPr fontId="5"/>
  </si>
  <si>
    <t>通勤・連絡車使用届</t>
    <rPh sb="0" eb="2">
      <t>ツウキン</t>
    </rPh>
    <rPh sb="3" eb="5">
      <t>レンラク</t>
    </rPh>
    <rPh sb="5" eb="6">
      <t>クルマ</t>
    </rPh>
    <rPh sb="6" eb="8">
      <t>シヨウ</t>
    </rPh>
    <rPh sb="8" eb="9">
      <t>トドケ</t>
    </rPh>
    <phoneticPr fontId="4"/>
  </si>
  <si>
    <t>危険物・有害物持込使用届</t>
    <rPh sb="0" eb="3">
      <t>キケンブツ</t>
    </rPh>
    <rPh sb="4" eb="7">
      <t>ユウガイブツ</t>
    </rPh>
    <rPh sb="7" eb="9">
      <t>モチコミ</t>
    </rPh>
    <rPh sb="9" eb="11">
      <t>シヨウ</t>
    </rPh>
    <rPh sb="11" eb="12">
      <t>トドケ</t>
    </rPh>
    <phoneticPr fontId="4"/>
  </si>
  <si>
    <t>※　記載の個人情報は、安全衛生管理の目的のためのみに使用し、他の目的には使用しません。</t>
    <phoneticPr fontId="4"/>
  </si>
  <si>
    <t>入場年月日 （ 入場当日記入 ）</t>
    <phoneticPr fontId="4"/>
  </si>
  <si>
    <t xml:space="preserve"> （   歳）</t>
    <phoneticPr fontId="4"/>
  </si>
  <si>
    <t>ＴＥＬ</t>
  </si>
  <si>
    <t>緊急時連絡先</t>
    <rPh sb="0" eb="3">
      <t>キンキュウジ</t>
    </rPh>
    <rPh sb="3" eb="6">
      <t>レンラクサキ</t>
    </rPh>
    <phoneticPr fontId="4"/>
  </si>
  <si>
    <t>続　柄</t>
    <rPh sb="0" eb="1">
      <t>ゾク</t>
    </rPh>
    <rPh sb="2" eb="3">
      <t>エ</t>
    </rPh>
    <phoneticPr fontId="4"/>
  </si>
  <si>
    <t>連絡先氏名</t>
    <rPh sb="0" eb="3">
      <t>レンラクサキ</t>
    </rPh>
    <rPh sb="3" eb="4">
      <t>シ</t>
    </rPh>
    <rPh sb="4" eb="5">
      <t>メイ</t>
    </rPh>
    <phoneticPr fontId="4"/>
  </si>
  <si>
    <t>ＴＥＬ</t>
    <phoneticPr fontId="4"/>
  </si>
  <si>
    <t>戸田建設
職長会会員</t>
    <phoneticPr fontId="4"/>
  </si>
  <si>
    <t>□はい  　□いいえ</t>
    <phoneticPr fontId="4"/>
  </si>
  <si>
    <t>資格確認（□をぬりつぶして下さい）</t>
    <rPh sb="0" eb="2">
      <t>シカク</t>
    </rPh>
    <rPh sb="2" eb="4">
      <t>カクニン</t>
    </rPh>
    <rPh sb="13" eb="14">
      <t>クダ</t>
    </rPh>
    <phoneticPr fontId="4"/>
  </si>
  <si>
    <t>　　　　破壊の作業主任者(高さ5m以上)</t>
    <rPh sb="4" eb="6">
      <t>ハカイ</t>
    </rPh>
    <rPh sb="7" eb="9">
      <t>サギョウ</t>
    </rPh>
    <rPh sb="9" eb="12">
      <t>シュニンシャ</t>
    </rPh>
    <rPh sb="13" eb="14">
      <t>タカ</t>
    </rPh>
    <rPh sb="17" eb="19">
      <t>イジョウ</t>
    </rPh>
    <phoneticPr fontId="4"/>
  </si>
  <si>
    <t>あなたは事業主、または一人親方ですか？</t>
    <phoneticPr fontId="4"/>
  </si>
  <si>
    <t>　※</t>
    <phoneticPr fontId="4"/>
  </si>
  <si>
    <t>・</t>
    <phoneticPr fontId="4"/>
  </si>
  <si>
    <t>T E L</t>
    <phoneticPr fontId="4"/>
  </si>
  <si>
    <t>F A X</t>
    <phoneticPr fontId="4"/>
  </si>
  <si>
    <t>（　　　：　　　～　　　：　　　）</t>
    <phoneticPr fontId="4"/>
  </si>
  <si>
    <t>1次請負会社　  （　  　　　　　　　　　　　　　　　  ）</t>
    <phoneticPr fontId="4"/>
  </si>
  <si>
    <t>作業所の安全衛生責任者</t>
    <phoneticPr fontId="4"/>
  </si>
  <si>
    <t>　　会社名　　　　（　　　　　  　　　　　　　　　　　　）</t>
    <phoneticPr fontId="4"/>
  </si>
  <si>
    <t>　　氏　 名　　　  （　  　　　　　　　　　　　　　　　　）</t>
    <phoneticPr fontId="4"/>
  </si>
  <si>
    <t>　　会社名　　　　（  　　　　　　　　　　　　　　　　　）</t>
    <phoneticPr fontId="4"/>
  </si>
  <si>
    <t>　　氏　 名　　　  （  　　　　　　　　　　　　　　　　　）</t>
    <phoneticPr fontId="4"/>
  </si>
  <si>
    <t>現場案内図の説明</t>
    <phoneticPr fontId="4"/>
  </si>
  <si>
    <t>使用しない場合は、退場となります。</t>
    <phoneticPr fontId="4"/>
  </si>
  <si>
    <t>自社の工事内容と工期の説明</t>
    <phoneticPr fontId="4"/>
  </si>
  <si>
    <t>持込機械・用具の規則の確認と始業前点検</t>
    <phoneticPr fontId="4"/>
  </si>
  <si>
    <t>必要な保護具の確認  （マスク・メガネ・耳栓・手袋等）</t>
    <phoneticPr fontId="4"/>
  </si>
  <si>
    <t>健康状態確認</t>
    <phoneticPr fontId="4"/>
  </si>
  <si>
    <t>通勤方法の確認</t>
    <phoneticPr fontId="4"/>
  </si>
  <si>
    <t xml:space="preserve"> （車の場合は通勤・連絡車使用届が事前に必要）　</t>
    <phoneticPr fontId="4"/>
  </si>
  <si>
    <t>手摺等の安全施設は勝手に外さないこと。</t>
    <phoneticPr fontId="4"/>
  </si>
  <si>
    <t xml:space="preserve"> ※ 太枠内は入場当日作業所で記入のこと</t>
    <rPh sb="3" eb="4">
      <t>フト</t>
    </rPh>
    <rPh sb="4" eb="5">
      <t>ワク</t>
    </rPh>
    <phoneticPr fontId="4"/>
  </si>
  <si>
    <t>作業所の安全衛生方針</t>
    <rPh sb="0" eb="2">
      <t>サギョウ</t>
    </rPh>
    <rPh sb="2" eb="3">
      <t>ショ</t>
    </rPh>
    <rPh sb="4" eb="6">
      <t>アンゼン</t>
    </rPh>
    <rPh sb="6" eb="8">
      <t>エイセイ</t>
    </rPh>
    <rPh sb="8" eb="10">
      <t>ホウシン</t>
    </rPh>
    <phoneticPr fontId="4"/>
  </si>
  <si>
    <t>　労働基準法、労働安全衛生法、その他労働関係法令、及び貴社で定める安全衛生管理</t>
    <rPh sb="1" eb="3">
      <t>ロウドウ</t>
    </rPh>
    <rPh sb="3" eb="6">
      <t>キジュンホウ</t>
    </rPh>
    <rPh sb="7" eb="9">
      <t>ロウドウ</t>
    </rPh>
    <rPh sb="9" eb="11">
      <t>アンゼン</t>
    </rPh>
    <rPh sb="11" eb="14">
      <t>エイセイホウ</t>
    </rPh>
    <rPh sb="17" eb="18">
      <t>タ</t>
    </rPh>
    <rPh sb="18" eb="20">
      <t>ロウドウ</t>
    </rPh>
    <rPh sb="20" eb="22">
      <t>カンケイ</t>
    </rPh>
    <rPh sb="22" eb="24">
      <t>ホウレイ</t>
    </rPh>
    <rPh sb="25" eb="26">
      <t>オヨ</t>
    </rPh>
    <rPh sb="27" eb="29">
      <t>キシャ</t>
    </rPh>
    <rPh sb="30" eb="31">
      <t>サダ</t>
    </rPh>
    <phoneticPr fontId="5"/>
  </si>
  <si>
    <t>2．</t>
    <phoneticPr fontId="5"/>
  </si>
  <si>
    <t>　建設業法、労働者派遣法、その他関係法令を遵守し、法違反は絶対にいたしません。</t>
    <rPh sb="1" eb="3">
      <t>ケンセツ</t>
    </rPh>
    <rPh sb="3" eb="4">
      <t>ギョウ</t>
    </rPh>
    <rPh sb="4" eb="5">
      <t>ホウ</t>
    </rPh>
    <rPh sb="6" eb="9">
      <t>ロウドウシャ</t>
    </rPh>
    <rPh sb="9" eb="12">
      <t>ハケンホウ</t>
    </rPh>
    <rPh sb="15" eb="16">
      <t>タ</t>
    </rPh>
    <rPh sb="16" eb="18">
      <t>カンケイ</t>
    </rPh>
    <rPh sb="18" eb="20">
      <t>ホウレイ</t>
    </rPh>
    <rPh sb="21" eb="23">
      <t>ジュンシュ</t>
    </rPh>
    <rPh sb="25" eb="26">
      <t>ホウ</t>
    </rPh>
    <rPh sb="26" eb="28">
      <t>イハン</t>
    </rPh>
    <rPh sb="29" eb="31">
      <t>ゼッタイ</t>
    </rPh>
    <phoneticPr fontId="5"/>
  </si>
  <si>
    <t>3．</t>
    <phoneticPr fontId="5"/>
  </si>
  <si>
    <t>　道路交通法、道路法、道路運送車両法、貨物自動車運送事業法、ダンプ規制法等を</t>
    <rPh sb="1" eb="3">
      <t>ドウロ</t>
    </rPh>
    <rPh sb="3" eb="6">
      <t>コウツウホウ</t>
    </rPh>
    <rPh sb="7" eb="10">
      <t>ドウロホウ</t>
    </rPh>
    <rPh sb="11" eb="13">
      <t>ドウロ</t>
    </rPh>
    <rPh sb="13" eb="15">
      <t>ウンソウ</t>
    </rPh>
    <rPh sb="15" eb="17">
      <t>シャリョウ</t>
    </rPh>
    <rPh sb="17" eb="18">
      <t>ホウ</t>
    </rPh>
    <rPh sb="19" eb="21">
      <t>カモツ</t>
    </rPh>
    <rPh sb="21" eb="24">
      <t>ジドウシャ</t>
    </rPh>
    <rPh sb="24" eb="26">
      <t>ウンソウ</t>
    </rPh>
    <rPh sb="26" eb="29">
      <t>ジギョウホウ</t>
    </rPh>
    <rPh sb="33" eb="36">
      <t>キセイホウ</t>
    </rPh>
    <phoneticPr fontId="5"/>
  </si>
  <si>
    <t>4．</t>
    <phoneticPr fontId="5"/>
  </si>
  <si>
    <t>　外国人の不法就労者を絶対に使用いたしません。（出入国管理及び難民認定法）</t>
    <rPh sb="1" eb="3">
      <t>ガイコク</t>
    </rPh>
    <rPh sb="3" eb="4">
      <t>ジン</t>
    </rPh>
    <rPh sb="5" eb="7">
      <t>フホウ</t>
    </rPh>
    <rPh sb="7" eb="10">
      <t>シュウロウシャ</t>
    </rPh>
    <rPh sb="11" eb="13">
      <t>ゼッタイ</t>
    </rPh>
    <rPh sb="14" eb="16">
      <t>シヨウ</t>
    </rPh>
    <rPh sb="24" eb="26">
      <t>シュツニュウ</t>
    </rPh>
    <rPh sb="26" eb="27">
      <t>コク</t>
    </rPh>
    <rPh sb="27" eb="29">
      <t>カンリ</t>
    </rPh>
    <rPh sb="29" eb="30">
      <t>オヨ</t>
    </rPh>
    <rPh sb="31" eb="33">
      <t>ナンミン</t>
    </rPh>
    <rPh sb="33" eb="36">
      <t>ニンテイホウ</t>
    </rPh>
    <phoneticPr fontId="5"/>
  </si>
  <si>
    <t>5．</t>
    <phoneticPr fontId="5"/>
  </si>
  <si>
    <t>　暴力団関係者を絶対に使用いたしません。（暴力団対策法）</t>
    <rPh sb="1" eb="4">
      <t>ボウリョクダン</t>
    </rPh>
    <rPh sb="4" eb="7">
      <t>カンケイシャ</t>
    </rPh>
    <rPh sb="8" eb="10">
      <t>ゼッタイ</t>
    </rPh>
    <rPh sb="21" eb="24">
      <t>ボウリョクダン</t>
    </rPh>
    <rPh sb="24" eb="27">
      <t>タイサクホウ</t>
    </rPh>
    <phoneticPr fontId="5"/>
  </si>
  <si>
    <t>6．</t>
    <phoneticPr fontId="5"/>
  </si>
  <si>
    <t>　万が一、賃金不払い等の問題が生じた場合には、責任を持って対処いたします。</t>
    <rPh sb="1" eb="2">
      <t>マン</t>
    </rPh>
    <rPh sb="3" eb="4">
      <t>イチ</t>
    </rPh>
    <rPh sb="5" eb="7">
      <t>チンギン</t>
    </rPh>
    <rPh sb="7" eb="9">
      <t>フバラ</t>
    </rPh>
    <rPh sb="10" eb="11">
      <t>トウ</t>
    </rPh>
    <rPh sb="12" eb="14">
      <t>モンダイ</t>
    </rPh>
    <rPh sb="15" eb="16">
      <t>ショウ</t>
    </rPh>
    <rPh sb="18" eb="20">
      <t>バアイ</t>
    </rPh>
    <rPh sb="23" eb="25">
      <t>セキニン</t>
    </rPh>
    <rPh sb="26" eb="27">
      <t>モ</t>
    </rPh>
    <rPh sb="29" eb="31">
      <t>タイショ</t>
    </rPh>
    <phoneticPr fontId="5"/>
  </si>
  <si>
    <t>7．</t>
    <phoneticPr fontId="5"/>
  </si>
  <si>
    <t>　貴社の作業所において知りえた個人情報等は、いかなる第三者に対しても開示・漏洩、</t>
    <rPh sb="1" eb="3">
      <t>キシャ</t>
    </rPh>
    <rPh sb="4" eb="6">
      <t>サギョウ</t>
    </rPh>
    <rPh sb="6" eb="7">
      <t>ショ</t>
    </rPh>
    <rPh sb="11" eb="12">
      <t>シ</t>
    </rPh>
    <rPh sb="19" eb="20">
      <t>ナド</t>
    </rPh>
    <phoneticPr fontId="5"/>
  </si>
  <si>
    <t>8．</t>
    <phoneticPr fontId="5"/>
  </si>
  <si>
    <t>　当社の関係下請負人会社にも、上記事項の指導を徹底し、遵守させます。</t>
    <rPh sb="1" eb="3">
      <t>トウシャ</t>
    </rPh>
    <rPh sb="4" eb="6">
      <t>カンケイ</t>
    </rPh>
    <rPh sb="6" eb="7">
      <t>シタ</t>
    </rPh>
    <rPh sb="7" eb="9">
      <t>ウケオイ</t>
    </rPh>
    <rPh sb="9" eb="10">
      <t>ニン</t>
    </rPh>
    <rPh sb="10" eb="12">
      <t>カイシャ</t>
    </rPh>
    <rPh sb="15" eb="17">
      <t>ジョウキ</t>
    </rPh>
    <rPh sb="17" eb="19">
      <t>ジコウ</t>
    </rPh>
    <rPh sb="20" eb="22">
      <t>シドウ</t>
    </rPh>
    <rPh sb="23" eb="25">
      <t>テッテイ</t>
    </rPh>
    <rPh sb="27" eb="29">
      <t>ジュンシュ</t>
    </rPh>
    <phoneticPr fontId="5"/>
  </si>
  <si>
    <t>9．</t>
    <phoneticPr fontId="5"/>
  </si>
  <si>
    <t>　年少者・高齢者・高血圧者の就業制限業務を理解し、それを遵守して配置します。</t>
    <rPh sb="1" eb="4">
      <t>ネンショウシャ</t>
    </rPh>
    <rPh sb="5" eb="8">
      <t>コウレイシャ</t>
    </rPh>
    <rPh sb="9" eb="12">
      <t>コウケツアツ</t>
    </rPh>
    <rPh sb="12" eb="13">
      <t>シャ</t>
    </rPh>
    <rPh sb="14" eb="16">
      <t>シュウギョウ</t>
    </rPh>
    <rPh sb="16" eb="18">
      <t>セイゲン</t>
    </rPh>
    <rPh sb="18" eb="20">
      <t>ギョウム</t>
    </rPh>
    <rPh sb="21" eb="23">
      <t>リカイ</t>
    </rPh>
    <rPh sb="28" eb="30">
      <t>ジュンシュ</t>
    </rPh>
    <rPh sb="32" eb="34">
      <t>ハイチ</t>
    </rPh>
    <phoneticPr fontId="5"/>
  </si>
  <si>
    <t>　労働災害、作業所通退勤時の交通事故等が発生した場合、災害・事故等の大小に</t>
    <rPh sb="1" eb="3">
      <t>ロウドウ</t>
    </rPh>
    <rPh sb="3" eb="5">
      <t>サイガイ</t>
    </rPh>
    <rPh sb="6" eb="8">
      <t>サギョウ</t>
    </rPh>
    <rPh sb="8" eb="9">
      <t>ショ</t>
    </rPh>
    <rPh sb="9" eb="10">
      <t>ツウ</t>
    </rPh>
    <rPh sb="10" eb="12">
      <t>タイキン</t>
    </rPh>
    <rPh sb="12" eb="13">
      <t>ジ</t>
    </rPh>
    <rPh sb="14" eb="16">
      <t>コウツウ</t>
    </rPh>
    <rPh sb="27" eb="29">
      <t>サイガイ</t>
    </rPh>
    <phoneticPr fontId="5"/>
  </si>
  <si>
    <t>　この度、貴社より受注しました当工事の施工にあたり、下記の事項を遵守する</t>
    <rPh sb="3" eb="4">
      <t>タビ</t>
    </rPh>
    <rPh sb="5" eb="7">
      <t>キシャ</t>
    </rPh>
    <rPh sb="9" eb="11">
      <t>ジュチュウ</t>
    </rPh>
    <rPh sb="15" eb="16">
      <t>トウ</t>
    </rPh>
    <rPh sb="16" eb="18">
      <t>コウジ</t>
    </rPh>
    <rPh sb="19" eb="21">
      <t>セコウ</t>
    </rPh>
    <rPh sb="26" eb="28">
      <t>カキ</t>
    </rPh>
    <rPh sb="29" eb="31">
      <t>ジコウ</t>
    </rPh>
    <rPh sb="32" eb="34">
      <t>ジュンシュ</t>
    </rPh>
    <phoneticPr fontId="5"/>
  </si>
  <si>
    <t>建設業法・雇用改善法等に基づく届出書（変更届）
（再下請通知書）</t>
    <rPh sb="0" eb="3">
      <t>ケンセツギョウ</t>
    </rPh>
    <rPh sb="3" eb="4">
      <t>ホウ</t>
    </rPh>
    <rPh sb="5" eb="7">
      <t>コヨウ</t>
    </rPh>
    <rPh sb="7" eb="9">
      <t>カイゼン</t>
    </rPh>
    <rPh sb="9" eb="10">
      <t>ホウ</t>
    </rPh>
    <rPh sb="10" eb="11">
      <t>トウ</t>
    </rPh>
    <rPh sb="12" eb="13">
      <t>モト</t>
    </rPh>
    <rPh sb="15" eb="18">
      <t>トドケデショ</t>
    </rPh>
    <rPh sb="19" eb="22">
      <t>ヘンコウトドケ</t>
    </rPh>
    <rPh sb="25" eb="26">
      <t>サイ</t>
    </rPh>
    <rPh sb="26" eb="28">
      <t>シタウケ</t>
    </rPh>
    <rPh sb="28" eb="31">
      <t>ツウチショ</t>
    </rPh>
    <phoneticPr fontId="4"/>
  </si>
  <si>
    <t>送り出し教育
実施年月日</t>
    <rPh sb="0" eb="1">
      <t>オク</t>
    </rPh>
    <rPh sb="2" eb="3">
      <t>ダ</t>
    </rPh>
    <rPh sb="4" eb="6">
      <t>キョウイク</t>
    </rPh>
    <rPh sb="7" eb="9">
      <t>ジッシ</t>
    </rPh>
    <rPh sb="9" eb="12">
      <t>ネンガッピ</t>
    </rPh>
    <phoneticPr fontId="5"/>
  </si>
  <si>
    <t>有
無</t>
    <rPh sb="0" eb="1">
      <t>ユウ</t>
    </rPh>
    <rPh sb="3" eb="4">
      <t>ム</t>
    </rPh>
    <phoneticPr fontId="5"/>
  </si>
  <si>
    <t>建退協
手帳
所有の
有無</t>
    <rPh sb="0" eb="1">
      <t>ケン</t>
    </rPh>
    <rPh sb="1" eb="2">
      <t>タイ</t>
    </rPh>
    <rPh sb="2" eb="3">
      <t>キョウ</t>
    </rPh>
    <rPh sb="4" eb="6">
      <t>テチョウ</t>
    </rPh>
    <rPh sb="7" eb="9">
      <t>ショユウ</t>
    </rPh>
    <rPh sb="11" eb="13">
      <t>ウム</t>
    </rPh>
    <phoneticPr fontId="5"/>
  </si>
  <si>
    <t>　② 職長は有資格者・健康状態・経験年数・高齢者等を考慮して適材適所の配置をし、毎朝作業所へ現地KYシートと共に提出する。</t>
    <rPh sb="3" eb="5">
      <t>ショクチョウ</t>
    </rPh>
    <rPh sb="6" eb="10">
      <t>ユウシカクシャ</t>
    </rPh>
    <rPh sb="11" eb="13">
      <t>ケンコウ</t>
    </rPh>
    <rPh sb="13" eb="15">
      <t>ジョウタイ</t>
    </rPh>
    <rPh sb="16" eb="18">
      <t>ケイケン</t>
    </rPh>
    <rPh sb="18" eb="20">
      <t>ネンスウ</t>
    </rPh>
    <rPh sb="21" eb="24">
      <t>コウレイシャ</t>
    </rPh>
    <rPh sb="24" eb="25">
      <t>トウ</t>
    </rPh>
    <rPh sb="26" eb="28">
      <t>コウリョ</t>
    </rPh>
    <rPh sb="30" eb="32">
      <t>テキザイ</t>
    </rPh>
    <rPh sb="32" eb="34">
      <t>テキショ</t>
    </rPh>
    <rPh sb="35" eb="37">
      <t>ハイチ</t>
    </rPh>
    <rPh sb="40" eb="42">
      <t>マイアサ</t>
    </rPh>
    <rPh sb="42" eb="44">
      <t>サギョウ</t>
    </rPh>
    <rPh sb="44" eb="45">
      <t>ショ</t>
    </rPh>
    <rPh sb="46" eb="48">
      <t>ゲンチ</t>
    </rPh>
    <rPh sb="54" eb="55">
      <t>トモ</t>
    </rPh>
    <rPh sb="56" eb="58">
      <t>テイシュツ</t>
    </rPh>
    <phoneticPr fontId="4"/>
  </si>
  <si>
    <t>㊞　　</t>
    <phoneticPr fontId="4"/>
  </si>
  <si>
    <t>・原則として工事着手7日前までに提出</t>
    <rPh sb="1" eb="3">
      <t>ゲンソク</t>
    </rPh>
    <rPh sb="6" eb="8">
      <t>コウジ</t>
    </rPh>
    <rPh sb="8" eb="10">
      <t>チャクシュ</t>
    </rPh>
    <rPh sb="11" eb="12">
      <t>ヒ</t>
    </rPh>
    <rPh sb="12" eb="13">
      <t>マエ</t>
    </rPh>
    <phoneticPr fontId="5"/>
  </si>
  <si>
    <t>・翌月の分を災防協にて提出</t>
    <rPh sb="1" eb="3">
      <t>ヨクゲツ</t>
    </rPh>
    <rPh sb="4" eb="5">
      <t>ブン</t>
    </rPh>
    <rPh sb="6" eb="9">
      <t>サイボウキョウ</t>
    </rPh>
    <rPh sb="11" eb="13">
      <t>テイシュツ</t>
    </rPh>
    <phoneticPr fontId="5"/>
  </si>
  <si>
    <t>種別</t>
    <rPh sb="0" eb="2">
      <t>シュベツ</t>
    </rPh>
    <phoneticPr fontId="4"/>
  </si>
  <si>
    <t>品　　名</t>
    <rPh sb="0" eb="1">
      <t>シナ</t>
    </rPh>
    <rPh sb="3" eb="4">
      <t>メイ</t>
    </rPh>
    <phoneticPr fontId="4"/>
  </si>
  <si>
    <t>性　　　質</t>
    <rPh sb="0" eb="1">
      <t>セイ</t>
    </rPh>
    <rPh sb="4" eb="5">
      <t>シツ</t>
    </rPh>
    <phoneticPr fontId="4"/>
  </si>
  <si>
    <t>品　　　　　　　　目</t>
    <rPh sb="0" eb="1">
      <t>シナ</t>
    </rPh>
    <rPh sb="9" eb="10">
      <t>メ</t>
    </rPh>
    <phoneticPr fontId="4"/>
  </si>
  <si>
    <t>指定数量㍑</t>
    <rPh sb="0" eb="2">
      <t>シテイ</t>
    </rPh>
    <rPh sb="2" eb="4">
      <t>スウリョウ</t>
    </rPh>
    <phoneticPr fontId="4"/>
  </si>
  <si>
    <t>指定数量1/5</t>
    <rPh sb="0" eb="2">
      <t>シテイ</t>
    </rPh>
    <rPh sb="2" eb="4">
      <t>スウリョウ</t>
    </rPh>
    <phoneticPr fontId="4"/>
  </si>
  <si>
    <t>第　　　　四　　　　類</t>
    <rPh sb="0" eb="1">
      <t>ダイ</t>
    </rPh>
    <rPh sb="5" eb="6">
      <t>4</t>
    </rPh>
    <rPh sb="10" eb="11">
      <t>ルイ</t>
    </rPh>
    <phoneticPr fontId="4"/>
  </si>
  <si>
    <t>特殊引火物</t>
    <rPh sb="0" eb="2">
      <t>トクシュ</t>
    </rPh>
    <rPh sb="2" eb="4">
      <t>インカ</t>
    </rPh>
    <rPh sb="4" eb="5">
      <t>ブツ</t>
    </rPh>
    <phoneticPr fontId="4"/>
  </si>
  <si>
    <t>ジェチルエーテル</t>
    <phoneticPr fontId="4"/>
  </si>
  <si>
    <t>二硫化炭素</t>
    <rPh sb="0" eb="3">
      <t>ニリュウカ</t>
    </rPh>
    <rPh sb="3" eb="5">
      <t>タンソ</t>
    </rPh>
    <phoneticPr fontId="4"/>
  </si>
  <si>
    <t>アセトアルデヒト</t>
    <phoneticPr fontId="4"/>
  </si>
  <si>
    <t>ペンタン</t>
    <phoneticPr fontId="4"/>
  </si>
  <si>
    <t>第一石油類</t>
    <rPh sb="0" eb="2">
      <t>ダイイチ</t>
    </rPh>
    <rPh sb="2" eb="4">
      <t>セキユ</t>
    </rPh>
    <rPh sb="4" eb="5">
      <t>ルイ</t>
    </rPh>
    <phoneticPr fontId="4"/>
  </si>
  <si>
    <t>非水溶性液体</t>
    <rPh sb="0" eb="1">
      <t>ヒ</t>
    </rPh>
    <rPh sb="1" eb="4">
      <t>スイヨウセイ</t>
    </rPh>
    <rPh sb="4" eb="6">
      <t>エキタイ</t>
    </rPh>
    <phoneticPr fontId="4"/>
  </si>
  <si>
    <t>ガソリン</t>
    <phoneticPr fontId="4"/>
  </si>
  <si>
    <t>トルエン</t>
    <phoneticPr fontId="4"/>
  </si>
  <si>
    <t>ベンゼン</t>
    <phoneticPr fontId="4"/>
  </si>
  <si>
    <t>メチルイソプチルケトン</t>
    <phoneticPr fontId="4"/>
  </si>
  <si>
    <t>水溶性液体</t>
    <rPh sb="0" eb="3">
      <t>スイヨウセイ</t>
    </rPh>
    <rPh sb="3" eb="5">
      <t>エキタイ</t>
    </rPh>
    <phoneticPr fontId="4"/>
  </si>
  <si>
    <t>アセトン</t>
    <phoneticPr fontId="4"/>
  </si>
  <si>
    <t>アセトニトリル</t>
    <phoneticPr fontId="4"/>
  </si>
  <si>
    <t>ジエチルアミン</t>
    <phoneticPr fontId="4"/>
  </si>
  <si>
    <t>ｱﾙｺｰﾙ類</t>
    <rPh sb="5" eb="6">
      <t>ルイ</t>
    </rPh>
    <phoneticPr fontId="4"/>
  </si>
  <si>
    <t>メチルアルコール</t>
    <phoneticPr fontId="4"/>
  </si>
  <si>
    <t>エチルアルコール</t>
    <phoneticPr fontId="4"/>
  </si>
  <si>
    <t>イソプロピルアルコール</t>
    <phoneticPr fontId="4"/>
  </si>
  <si>
    <t>第二石油類</t>
    <rPh sb="0" eb="2">
      <t>ダイニ</t>
    </rPh>
    <rPh sb="2" eb="4">
      <t>セキユ</t>
    </rPh>
    <rPh sb="4" eb="5">
      <t>ルイ</t>
    </rPh>
    <phoneticPr fontId="4"/>
  </si>
  <si>
    <t>軽油</t>
    <rPh sb="0" eb="2">
      <t>ケイユ</t>
    </rPh>
    <phoneticPr fontId="4"/>
  </si>
  <si>
    <t>灯油</t>
    <rPh sb="0" eb="2">
      <t>トウユ</t>
    </rPh>
    <phoneticPr fontId="4"/>
  </si>
  <si>
    <t>剥離剤</t>
    <rPh sb="0" eb="2">
      <t>ハクリ</t>
    </rPh>
    <rPh sb="2" eb="3">
      <t>ザイ</t>
    </rPh>
    <phoneticPr fontId="4"/>
  </si>
  <si>
    <t>アスファルトプライマー</t>
    <phoneticPr fontId="4"/>
  </si>
  <si>
    <t>キシレン</t>
    <phoneticPr fontId="4"/>
  </si>
  <si>
    <t>シンナー</t>
    <phoneticPr fontId="4"/>
  </si>
  <si>
    <t>アクリルアルコール</t>
    <phoneticPr fontId="4"/>
  </si>
  <si>
    <t>アリルアル酸</t>
    <rPh sb="5" eb="6">
      <t>サン</t>
    </rPh>
    <phoneticPr fontId="4"/>
  </si>
  <si>
    <t>第三石油類</t>
    <rPh sb="0" eb="2">
      <t>ダイサン</t>
    </rPh>
    <rPh sb="2" eb="4">
      <t>セキユ</t>
    </rPh>
    <rPh sb="4" eb="5">
      <t>ルイ</t>
    </rPh>
    <phoneticPr fontId="4"/>
  </si>
  <si>
    <t>重油</t>
    <rPh sb="0" eb="2">
      <t>ジュウユ</t>
    </rPh>
    <phoneticPr fontId="4"/>
  </si>
  <si>
    <t>クレオソート油</t>
    <rPh sb="6" eb="7">
      <t>ユ</t>
    </rPh>
    <phoneticPr fontId="4"/>
  </si>
  <si>
    <t>ニトロベンゼン</t>
    <phoneticPr fontId="4"/>
  </si>
  <si>
    <t>ワニス</t>
    <phoneticPr fontId="4"/>
  </si>
  <si>
    <t>エチレングリコール</t>
    <phoneticPr fontId="4"/>
  </si>
  <si>
    <t>グリセリン</t>
    <phoneticPr fontId="4"/>
  </si>
  <si>
    <t>第四石油類</t>
    <rPh sb="0" eb="1">
      <t>ダイ</t>
    </rPh>
    <rPh sb="1" eb="2">
      <t>4</t>
    </rPh>
    <rPh sb="2" eb="4">
      <t>セキユ</t>
    </rPh>
    <rPh sb="4" eb="5">
      <t>ルイ</t>
    </rPh>
    <phoneticPr fontId="4"/>
  </si>
  <si>
    <t>ギヤー油</t>
    <rPh sb="3" eb="4">
      <t>ユ</t>
    </rPh>
    <phoneticPr fontId="4"/>
  </si>
  <si>
    <t>シリンダー油</t>
    <rPh sb="5" eb="6">
      <t>ユ</t>
    </rPh>
    <phoneticPr fontId="4"/>
  </si>
  <si>
    <t>潤滑油</t>
    <rPh sb="0" eb="3">
      <t>ジュンカツユ</t>
    </rPh>
    <phoneticPr fontId="4"/>
  </si>
  <si>
    <t>動植物油類</t>
    <rPh sb="0" eb="3">
      <t>ドウショクブツ</t>
    </rPh>
    <rPh sb="3" eb="5">
      <t>アブラルイ</t>
    </rPh>
    <phoneticPr fontId="4"/>
  </si>
  <si>
    <t>ヤシ油</t>
    <rPh sb="2" eb="3">
      <t>ユ</t>
    </rPh>
    <phoneticPr fontId="4"/>
  </si>
  <si>
    <t>オリーブ油</t>
    <rPh sb="4" eb="5">
      <t>ユ</t>
    </rPh>
    <phoneticPr fontId="4"/>
  </si>
  <si>
    <t>（注）</t>
    <rPh sb="1" eb="2">
      <t>チュウ</t>
    </rPh>
    <phoneticPr fontId="4"/>
  </si>
  <si>
    <t>１．指定数量以上を貯蔵する場合は消防法に基づく届出が必要です。</t>
    <rPh sb="2" eb="4">
      <t>シテイ</t>
    </rPh>
    <rPh sb="4" eb="6">
      <t>スウリョウ</t>
    </rPh>
    <rPh sb="6" eb="8">
      <t>イジョウ</t>
    </rPh>
    <rPh sb="9" eb="11">
      <t>チョゾウ</t>
    </rPh>
    <rPh sb="13" eb="15">
      <t>バアイ</t>
    </rPh>
    <rPh sb="16" eb="19">
      <t>ショウボウホウ</t>
    </rPh>
    <rPh sb="20" eb="21">
      <t>モト</t>
    </rPh>
    <rPh sb="23" eb="25">
      <t>トドケデ</t>
    </rPh>
    <rPh sb="26" eb="28">
      <t>ヒツヨウ</t>
    </rPh>
    <phoneticPr fontId="4"/>
  </si>
  <si>
    <t>２．指定数量１／５以上を貯蔵する場合は市町村条例により消防署への届出が必要です。</t>
    <rPh sb="2" eb="4">
      <t>シテイ</t>
    </rPh>
    <rPh sb="4" eb="6">
      <t>スウリョウ</t>
    </rPh>
    <rPh sb="9" eb="11">
      <t>イジョウ</t>
    </rPh>
    <rPh sb="12" eb="14">
      <t>チョゾウ</t>
    </rPh>
    <rPh sb="16" eb="18">
      <t>バアイ</t>
    </rPh>
    <rPh sb="19" eb="22">
      <t>シチョウソン</t>
    </rPh>
    <rPh sb="22" eb="24">
      <t>ジョウレイ</t>
    </rPh>
    <rPh sb="27" eb="30">
      <t>ショウボウショ</t>
    </rPh>
    <rPh sb="32" eb="33">
      <t>トド</t>
    </rPh>
    <rPh sb="33" eb="34">
      <t>デ</t>
    </rPh>
    <rPh sb="35" eb="37">
      <t>ヒツヨウ</t>
    </rPh>
    <phoneticPr fontId="4"/>
  </si>
  <si>
    <t>　　元請け担当者に届出て下さい。</t>
    <rPh sb="2" eb="4">
      <t>モトウ</t>
    </rPh>
    <rPh sb="5" eb="8">
      <t>タントウシャ</t>
    </rPh>
    <rPh sb="9" eb="10">
      <t>トド</t>
    </rPh>
    <rPh sb="10" eb="11">
      <t>デ</t>
    </rPh>
    <rPh sb="12" eb="13">
      <t>クダ</t>
    </rPh>
    <phoneticPr fontId="4"/>
  </si>
  <si>
    <t>持込機械使用届（電動工具、電気溶接機等）</t>
    <rPh sb="0" eb="2">
      <t>モチコミ</t>
    </rPh>
    <rPh sb="2" eb="4">
      <t>キカイ</t>
    </rPh>
    <rPh sb="4" eb="6">
      <t>シヨウ</t>
    </rPh>
    <rPh sb="6" eb="7">
      <t>トドケ</t>
    </rPh>
    <rPh sb="8" eb="10">
      <t>デンドウ</t>
    </rPh>
    <rPh sb="10" eb="12">
      <t>コウグ</t>
    </rPh>
    <rPh sb="13" eb="15">
      <t>デンキ</t>
    </rPh>
    <rPh sb="15" eb="17">
      <t>ヨウセツ</t>
    </rPh>
    <rPh sb="17" eb="18">
      <t>キ</t>
    </rPh>
    <rPh sb="18" eb="19">
      <t>トウ</t>
    </rPh>
    <phoneticPr fontId="5"/>
  </si>
  <si>
    <t>・作業所で一覧を掲示、必要な資格を確認する。</t>
    <rPh sb="1" eb="3">
      <t>サギョウ</t>
    </rPh>
    <rPh sb="3" eb="4">
      <t>ショ</t>
    </rPh>
    <rPh sb="5" eb="7">
      <t>イチラン</t>
    </rPh>
    <rPh sb="8" eb="10">
      <t>ケイジ</t>
    </rPh>
    <rPh sb="11" eb="13">
      <t>ヒツヨウ</t>
    </rPh>
    <rPh sb="14" eb="16">
      <t>シカク</t>
    </rPh>
    <rPh sb="17" eb="19">
      <t>カクニン</t>
    </rPh>
    <phoneticPr fontId="5"/>
  </si>
  <si>
    <t>・増員については遅滞なく入力</t>
    <rPh sb="1" eb="3">
      <t>ゾウイン</t>
    </rPh>
    <rPh sb="12" eb="14">
      <t>ニュウリョク</t>
    </rPh>
    <phoneticPr fontId="5"/>
  </si>
  <si>
    <t>様式
番号</t>
    <rPh sb="3" eb="5">
      <t>バンゴウ</t>
    </rPh>
    <phoneticPr fontId="1"/>
  </si>
  <si>
    <t>（参考）危険物・有害物一覧表</t>
    <rPh sb="1" eb="3">
      <t>サンコウ</t>
    </rPh>
    <rPh sb="4" eb="7">
      <t>キケンブツ</t>
    </rPh>
    <rPh sb="8" eb="10">
      <t>ユウガイ</t>
    </rPh>
    <rPh sb="10" eb="11">
      <t>ブツ</t>
    </rPh>
    <rPh sb="11" eb="13">
      <t>イチラン</t>
    </rPh>
    <rPh sb="13" eb="14">
      <t>ヒョウ</t>
    </rPh>
    <phoneticPr fontId="4"/>
  </si>
  <si>
    <r>
      <t xml:space="preserve">機　　械　　名
 </t>
    </r>
    <r>
      <rPr>
        <sz val="9"/>
        <rFont val="ＭＳ Ｐ明朝"/>
        <family val="1"/>
        <charset val="128"/>
      </rPr>
      <t>1　クレーン</t>
    </r>
    <rPh sb="0" eb="1">
      <t>キ</t>
    </rPh>
    <rPh sb="3" eb="4">
      <t>カイ</t>
    </rPh>
    <rPh sb="6" eb="7">
      <t>メイ</t>
    </rPh>
    <phoneticPr fontId="4"/>
  </si>
  <si>
    <r>
      <t>使用会社名
（　</t>
    </r>
    <r>
      <rPr>
        <sz val="11"/>
        <color indexed="12"/>
        <rFont val="ＭＳ Ｐ明朝"/>
        <family val="1"/>
        <charset val="128"/>
      </rPr>
      <t>二</t>
    </r>
    <r>
      <rPr>
        <sz val="11"/>
        <rFont val="ＭＳ Ｐ明朝"/>
        <family val="1"/>
        <charset val="128"/>
      </rPr>
      <t>　次　）</t>
    </r>
    <rPh sb="0" eb="2">
      <t>シヨウ</t>
    </rPh>
    <rPh sb="2" eb="5">
      <t>カイシャメイ</t>
    </rPh>
    <rPh sb="8" eb="9">
      <t>２</t>
    </rPh>
    <rPh sb="10" eb="11">
      <t>ツギ</t>
    </rPh>
    <phoneticPr fontId="4"/>
  </si>
  <si>
    <r>
      <t>　③ 職長は朝礼後に就労者の健康をチェックしてⅠ欄の「いる・いない」を記入し、作業終了時にⅠ欄の○を　</t>
    </r>
    <r>
      <rPr>
        <u/>
        <sz val="10"/>
        <rFont val="ＭＳ Ｐ明朝"/>
        <family val="1"/>
        <charset val="128"/>
      </rPr>
      <t>○：請負　●：各職小工事</t>
    </r>
    <r>
      <rPr>
        <sz val="10"/>
        <rFont val="ＭＳ Ｐ明朝"/>
        <family val="1"/>
        <charset val="128"/>
      </rPr>
      <t>に仕分記入する。</t>
    </r>
    <rPh sb="3" eb="5">
      <t>ショクチョウ</t>
    </rPh>
    <rPh sb="6" eb="8">
      <t>チョウレイ</t>
    </rPh>
    <rPh sb="8" eb="9">
      <t>ゴ</t>
    </rPh>
    <rPh sb="10" eb="13">
      <t>シュウロウシャ</t>
    </rPh>
    <rPh sb="14" eb="16">
      <t>ケンコウ</t>
    </rPh>
    <rPh sb="24" eb="25">
      <t>ラン</t>
    </rPh>
    <rPh sb="35" eb="37">
      <t>キニュウ</t>
    </rPh>
    <rPh sb="39" eb="41">
      <t>サギョウ</t>
    </rPh>
    <rPh sb="41" eb="44">
      <t>シュウリョウジ</t>
    </rPh>
    <rPh sb="46" eb="47">
      <t>ラン</t>
    </rPh>
    <rPh sb="53" eb="55">
      <t>ウケオイ</t>
    </rPh>
    <rPh sb="58" eb="60">
      <t>カクショク</t>
    </rPh>
    <rPh sb="60" eb="63">
      <t>ショウコウジ</t>
    </rPh>
    <rPh sb="64" eb="66">
      <t>シワケ</t>
    </rPh>
    <rPh sb="66" eb="68">
      <t>キニュウ</t>
    </rPh>
    <phoneticPr fontId="4"/>
  </si>
  <si>
    <r>
      <t>はい　　　　　　　　　　　　　　　　　　　</t>
    </r>
    <r>
      <rPr>
        <sz val="6"/>
        <color indexed="9"/>
        <rFont val="ＭＳ Ｐ明朝"/>
        <family val="1"/>
        <charset val="128"/>
      </rPr>
      <t>。　</t>
    </r>
    <r>
      <rPr>
        <sz val="6"/>
        <rFont val="ＭＳ Ｐ明朝"/>
        <family val="1"/>
        <charset val="128"/>
      </rPr>
      <t>　　　いいえ</t>
    </r>
    <phoneticPr fontId="4"/>
  </si>
  <si>
    <r>
      <t>はい　　　　　　　　　　　　　　　　　　　</t>
    </r>
    <r>
      <rPr>
        <sz val="6"/>
        <color indexed="9"/>
        <rFont val="ＭＳ Ｐ明朝"/>
        <family val="1"/>
        <charset val="128"/>
      </rPr>
      <t>。　</t>
    </r>
    <r>
      <rPr>
        <sz val="6"/>
        <rFont val="ＭＳ Ｐ明朝"/>
        <family val="1"/>
        <charset val="128"/>
      </rPr>
      <t>　　  　いいえ</t>
    </r>
    <phoneticPr fontId="4"/>
  </si>
  <si>
    <r>
      <t>はい　　　　　　　　　　　　　　　　　　　</t>
    </r>
    <r>
      <rPr>
        <sz val="6"/>
        <color indexed="9"/>
        <rFont val="ＭＳ Ｐ明朝"/>
        <family val="1"/>
        <charset val="128"/>
      </rPr>
      <t>。　</t>
    </r>
    <r>
      <rPr>
        <sz val="6"/>
        <rFont val="ＭＳ Ｐ明朝"/>
        <family val="1"/>
        <charset val="128"/>
      </rPr>
      <t>　　　  いいえ</t>
    </r>
    <phoneticPr fontId="4"/>
  </si>
  <si>
    <r>
      <t>20～25</t>
    </r>
    <r>
      <rPr>
        <sz val="9"/>
        <color indexed="8"/>
        <rFont val="ＭＳ Ｐ明朝"/>
        <family val="1"/>
        <charset val="128"/>
      </rPr>
      <t>点</t>
    </r>
  </si>
  <si>
    <r>
      <t>15～19</t>
    </r>
    <r>
      <rPr>
        <sz val="9"/>
        <color indexed="8"/>
        <rFont val="ＭＳ Ｐ明朝"/>
        <family val="1"/>
        <charset val="128"/>
      </rPr>
      <t>点</t>
    </r>
  </si>
  <si>
    <r>
      <t>10～14</t>
    </r>
    <r>
      <rPr>
        <sz val="9"/>
        <color indexed="8"/>
        <rFont val="ＭＳ Ｐ明朝"/>
        <family val="1"/>
        <charset val="128"/>
      </rPr>
      <t>点</t>
    </r>
  </si>
  <si>
    <r>
      <t>5 ～9</t>
    </r>
    <r>
      <rPr>
        <sz val="9"/>
        <color indexed="8"/>
        <rFont val="ＭＳ Ｐ明朝"/>
        <family val="1"/>
        <charset val="128"/>
      </rPr>
      <t>点</t>
    </r>
  </si>
  <si>
    <r>
      <t>1 ～4</t>
    </r>
    <r>
      <rPr>
        <sz val="9"/>
        <color indexed="8"/>
        <rFont val="ＭＳ Ｐ明朝"/>
        <family val="1"/>
        <charset val="128"/>
      </rPr>
      <t>点</t>
    </r>
  </si>
  <si>
    <t>・工事中変更の都度、訂正又は差替
（変更月日を記載）</t>
    <rPh sb="1" eb="4">
      <t>コウジチュウ</t>
    </rPh>
    <rPh sb="4" eb="6">
      <t>ヘンコウ</t>
    </rPh>
    <rPh sb="7" eb="9">
      <t>ツド</t>
    </rPh>
    <rPh sb="10" eb="12">
      <t>テイセイ</t>
    </rPh>
    <rPh sb="12" eb="13">
      <t>マタ</t>
    </rPh>
    <rPh sb="14" eb="16">
      <t>サシカ</t>
    </rPh>
    <phoneticPr fontId="5"/>
  </si>
  <si>
    <t>建設業法・雇用改善法等に基づく届出書（変更届）
（再下請通知書）</t>
    <rPh sb="0" eb="3">
      <t>ケンセツギョウ</t>
    </rPh>
    <rPh sb="3" eb="4">
      <t>ホウ</t>
    </rPh>
    <rPh sb="5" eb="7">
      <t>コヨウ</t>
    </rPh>
    <rPh sb="7" eb="9">
      <t>カイゼン</t>
    </rPh>
    <rPh sb="9" eb="10">
      <t>ホウ</t>
    </rPh>
    <rPh sb="10" eb="11">
      <t>ナド</t>
    </rPh>
    <rPh sb="12" eb="13">
      <t>モト</t>
    </rPh>
    <rPh sb="15" eb="18">
      <t>トドケデショ</t>
    </rPh>
    <rPh sb="19" eb="21">
      <t>ヘンコウ</t>
    </rPh>
    <rPh sb="21" eb="22">
      <t>トド</t>
    </rPh>
    <phoneticPr fontId="5"/>
  </si>
  <si>
    <t>　※　記載された個人情報は、安全衛生管理及び施工等の目的のみに使用し、他の目的には使用しません。</t>
    <rPh sb="3" eb="5">
      <t>キサイ</t>
    </rPh>
    <rPh sb="8" eb="10">
      <t>コジン</t>
    </rPh>
    <rPh sb="10" eb="12">
      <t>ジョウホウ</t>
    </rPh>
    <rPh sb="14" eb="16">
      <t>アンゼン</t>
    </rPh>
    <rPh sb="16" eb="18">
      <t>エイセイ</t>
    </rPh>
    <rPh sb="18" eb="20">
      <t>カンリ</t>
    </rPh>
    <rPh sb="20" eb="21">
      <t>オヨ</t>
    </rPh>
    <rPh sb="22" eb="24">
      <t>セコウ</t>
    </rPh>
    <rPh sb="24" eb="25">
      <t>ナド</t>
    </rPh>
    <rPh sb="26" eb="28">
      <t>モクテキ</t>
    </rPh>
    <rPh sb="31" eb="33">
      <t>シヨウ</t>
    </rPh>
    <phoneticPr fontId="4"/>
  </si>
  <si>
    <t>・毎年策定し、安全部（課）に提出して押印・返却された写しを添付</t>
    <rPh sb="1" eb="3">
      <t>マイトシ</t>
    </rPh>
    <rPh sb="3" eb="5">
      <t>サクテイ</t>
    </rPh>
    <rPh sb="7" eb="9">
      <t>アンゼン</t>
    </rPh>
    <rPh sb="9" eb="10">
      <t>ブ</t>
    </rPh>
    <rPh sb="11" eb="12">
      <t>カ</t>
    </rPh>
    <rPh sb="14" eb="16">
      <t>テイシュツ</t>
    </rPh>
    <rPh sb="18" eb="19">
      <t>オシ</t>
    </rPh>
    <rPh sb="19" eb="20">
      <t>イン</t>
    </rPh>
    <rPh sb="21" eb="23">
      <t>ヘンキャク</t>
    </rPh>
    <rPh sb="26" eb="27">
      <t>ウツ</t>
    </rPh>
    <rPh sb="29" eb="31">
      <t>テンプ</t>
    </rPh>
    <phoneticPr fontId="5"/>
  </si>
  <si>
    <t>（参考）労働安全衛生法等に定める作業ごとに
必要な資格一覧</t>
    <rPh sb="1" eb="3">
      <t>サンコウ</t>
    </rPh>
    <rPh sb="4" eb="6">
      <t>ロウドウ</t>
    </rPh>
    <rPh sb="6" eb="8">
      <t>アンゼン</t>
    </rPh>
    <rPh sb="8" eb="11">
      <t>エイセイホウ</t>
    </rPh>
    <rPh sb="11" eb="12">
      <t>トウ</t>
    </rPh>
    <rPh sb="13" eb="14">
      <t>サダ</t>
    </rPh>
    <rPh sb="16" eb="18">
      <t>サギョウ</t>
    </rPh>
    <phoneticPr fontId="5"/>
  </si>
  <si>
    <t>危険物・有害物持込使用届</t>
    <rPh sb="0" eb="3">
      <t>キケンブツ</t>
    </rPh>
    <rPh sb="4" eb="6">
      <t>ユウガイ</t>
    </rPh>
    <rPh sb="6" eb="7">
      <t>ブツ</t>
    </rPh>
    <rPh sb="7" eb="9">
      <t>モチコミ</t>
    </rPh>
    <rPh sb="9" eb="11">
      <t>シヨウ</t>
    </rPh>
    <rPh sb="11" eb="12">
      <t>トド</t>
    </rPh>
    <phoneticPr fontId="5"/>
  </si>
  <si>
    <t>（参考） 危険物・有害物一覧表</t>
    <phoneticPr fontId="5"/>
  </si>
  <si>
    <t xml:space="preserve">（参考） 主な危険物の指定品目・数量        </t>
    <phoneticPr fontId="5"/>
  </si>
  <si>
    <t>工事中随時</t>
    <phoneticPr fontId="5"/>
  </si>
  <si>
    <t>工事開始時</t>
    <rPh sb="0" eb="2">
      <t>コウジ</t>
    </rPh>
    <rPh sb="2" eb="4">
      <t>カイシ</t>
    </rPh>
    <rPh sb="4" eb="5">
      <t>トキ</t>
    </rPh>
    <phoneticPr fontId="5"/>
  </si>
  <si>
    <t>持込機械使用届（車両系建設機械等）</t>
    <rPh sb="0" eb="2">
      <t>モチコミ</t>
    </rPh>
    <rPh sb="2" eb="4">
      <t>キカイ</t>
    </rPh>
    <rPh sb="4" eb="6">
      <t>シヨウ</t>
    </rPh>
    <rPh sb="6" eb="7">
      <t>トドケ</t>
    </rPh>
    <rPh sb="8" eb="10">
      <t>シャリョウ</t>
    </rPh>
    <rPh sb="10" eb="11">
      <t>ケイ</t>
    </rPh>
    <rPh sb="11" eb="13">
      <t>ケンセツ</t>
    </rPh>
    <rPh sb="13" eb="15">
      <t>キカイ</t>
    </rPh>
    <rPh sb="15" eb="16">
      <t>トウ</t>
    </rPh>
    <phoneticPr fontId="5"/>
  </si>
  <si>
    <t>高血圧者就労報告書</t>
    <rPh sb="3" eb="4">
      <t>シャ</t>
    </rPh>
    <rPh sb="4" eb="6">
      <t>シュウロウ</t>
    </rPh>
    <rPh sb="6" eb="9">
      <t>ホウコクショ</t>
    </rPh>
    <phoneticPr fontId="5"/>
  </si>
  <si>
    <t>新規入場者は教育終了後、教育修了証を作業所から</t>
    <phoneticPr fontId="4"/>
  </si>
  <si>
    <t>受取り、保護帽につけて作業すること。</t>
    <phoneticPr fontId="4"/>
  </si>
  <si>
    <t>健康状態を把握し、無理な作業をさせないよう配置時に</t>
    <phoneticPr fontId="4"/>
  </si>
  <si>
    <t>その他法規制を守り、異常時は必ず報告すること。</t>
    <rPh sb="2" eb="3">
      <t>タ</t>
    </rPh>
    <rPh sb="3" eb="6">
      <t>ホウキセイ</t>
    </rPh>
    <rPh sb="7" eb="8">
      <t>マモ</t>
    </rPh>
    <rPh sb="10" eb="13">
      <t>イジョウジ</t>
    </rPh>
    <rPh sb="14" eb="15">
      <t>カナラ</t>
    </rPh>
    <rPh sb="16" eb="18">
      <t>ホウコク</t>
    </rPh>
    <phoneticPr fontId="4"/>
  </si>
  <si>
    <t>作業着は長袖とし、保護帽のあごヒモはきちんと締め、</t>
    <phoneticPr fontId="4"/>
  </si>
  <si>
    <t>を必ず使用すること。</t>
    <phoneticPr fontId="4"/>
  </si>
  <si>
    <t>安全帯と適正な保護具（マスク・メガネ・耳栓・手袋等）</t>
    <phoneticPr fontId="4"/>
  </si>
  <si>
    <t>脚立の使用は原則禁止です。やむを得ず使用する場合</t>
    <phoneticPr fontId="4"/>
  </si>
  <si>
    <t>は、事前に作業所長に使用しなければならない理由を</t>
    <rPh sb="10" eb="12">
      <t>シヨウ</t>
    </rPh>
    <phoneticPr fontId="4"/>
  </si>
  <si>
    <t>記載した脚立使用届を提出し、許可を受けて使用する。</t>
    <rPh sb="0" eb="2">
      <t>キサイ</t>
    </rPh>
    <phoneticPr fontId="4"/>
  </si>
  <si>
    <t>やむを得ず取り外す場合は、担当社員の承諾を受け、</t>
    <phoneticPr fontId="4"/>
  </si>
  <si>
    <t>作業終了後は直ちに復旧すること。</t>
    <phoneticPr fontId="4"/>
  </si>
  <si>
    <t>火気使用については、当社火気使用ルールを遵守して</t>
    <rPh sb="0" eb="4">
      <t>カキシヨウ</t>
    </rPh>
    <rPh sb="10" eb="12">
      <t>トウシャ</t>
    </rPh>
    <phoneticPr fontId="4"/>
  </si>
  <si>
    <t>作業を行うこと。</t>
    <rPh sb="0" eb="2">
      <t>サギョウ</t>
    </rPh>
    <rPh sb="3" eb="4">
      <t>オコナ</t>
    </rPh>
    <phoneticPr fontId="4"/>
  </si>
  <si>
    <t>年少者の就業制限業務の内容</t>
  </si>
  <si>
    <t>※ 年少者の場合は、年齢を証明する書類及び親(保護者)の就労承認書を添付すること。</t>
    <phoneticPr fontId="4"/>
  </si>
  <si>
    <t>・事業主は安全衛生責任者(職長)、作業員本人に就業制限業務内容の写しを渡し、周知すること。</t>
  </si>
  <si>
    <t>就労させますので報告いたします。 また、危険有害業務には就労させません。</t>
    <rPh sb="0" eb="2">
      <t>シュウロウ</t>
    </rPh>
    <rPh sb="8" eb="10">
      <t>ホウコク</t>
    </rPh>
    <rPh sb="20" eb="22">
      <t>キケン</t>
    </rPh>
    <rPh sb="22" eb="24">
      <t>ユウガイ</t>
    </rPh>
    <rPh sb="24" eb="26">
      <t>ギョウム</t>
    </rPh>
    <rPh sb="28" eb="30">
      <t>シュウロウ</t>
    </rPh>
    <phoneticPr fontId="4"/>
  </si>
  <si>
    <t>　貴作業所の工事を施工するにあたり、下記の者は年少者(満18才未満)ですが、当社の責任において</t>
    <rPh sb="1" eb="2">
      <t>キ</t>
    </rPh>
    <rPh sb="2" eb="5">
      <t>サギョウショ</t>
    </rPh>
    <rPh sb="6" eb="8">
      <t>コウジ</t>
    </rPh>
    <rPh sb="9" eb="11">
      <t>セコウ</t>
    </rPh>
    <rPh sb="18" eb="20">
      <t>カキ</t>
    </rPh>
    <rPh sb="21" eb="22">
      <t>モノ</t>
    </rPh>
    <rPh sb="23" eb="26">
      <t>ネンショウシャ</t>
    </rPh>
    <rPh sb="27" eb="28">
      <t>マン</t>
    </rPh>
    <rPh sb="30" eb="31">
      <t>サイ</t>
    </rPh>
    <rPh sb="31" eb="33">
      <t>ミマン</t>
    </rPh>
    <rPh sb="38" eb="40">
      <t>トウシャ</t>
    </rPh>
    <rPh sb="41" eb="43">
      <t>セキニン</t>
    </rPh>
    <phoneticPr fontId="4"/>
  </si>
  <si>
    <t>・事業主は雇い入れ時に免許証、住民票等で年齢の確認をおこなうこと。</t>
    <phoneticPr fontId="4"/>
  </si>
  <si>
    <t>8. その他禁止作業（作業所記入）</t>
    <rPh sb="5" eb="6">
      <t>タ</t>
    </rPh>
    <rPh sb="6" eb="8">
      <t>キンシ</t>
    </rPh>
    <rPh sb="8" eb="10">
      <t>サギョウ</t>
    </rPh>
    <rPh sb="11" eb="13">
      <t>サギョウ</t>
    </rPh>
    <rPh sb="13" eb="14">
      <t>ショ</t>
    </rPh>
    <rPh sb="14" eb="16">
      <t>キニュウ</t>
    </rPh>
    <phoneticPr fontId="4"/>
  </si>
  <si>
    <t>させますので報告いたします。</t>
    <rPh sb="6" eb="8">
      <t>ホウコク</t>
    </rPh>
    <phoneticPr fontId="4"/>
  </si>
  <si>
    <t>　貴作業所の工事を施工するにあたり、下記の者は高齢者(65才以上)ですが、当社の責任において就労</t>
    <rPh sb="1" eb="2">
      <t>キ</t>
    </rPh>
    <rPh sb="2" eb="5">
      <t>サギョウショ</t>
    </rPh>
    <rPh sb="6" eb="8">
      <t>コウジ</t>
    </rPh>
    <rPh sb="9" eb="11">
      <t>セコウ</t>
    </rPh>
    <rPh sb="18" eb="20">
      <t>カキ</t>
    </rPh>
    <rPh sb="21" eb="22">
      <t>モノ</t>
    </rPh>
    <rPh sb="23" eb="26">
      <t>コウレイシャ</t>
    </rPh>
    <rPh sb="29" eb="30">
      <t>サイ</t>
    </rPh>
    <rPh sb="30" eb="32">
      <t>イジョウ</t>
    </rPh>
    <rPh sb="37" eb="39">
      <t>トウシャ</t>
    </rPh>
    <rPh sb="40" eb="42">
      <t>セキニン</t>
    </rPh>
    <phoneticPr fontId="4"/>
  </si>
  <si>
    <t>　原則的には、危険有害業務への就労は避け、やむを得ず就労させる場合は、職長の直接指揮により、</t>
    <rPh sb="1" eb="4">
      <t>ゲンソクテキ</t>
    </rPh>
    <rPh sb="18" eb="19">
      <t>サ</t>
    </rPh>
    <rPh sb="24" eb="25">
      <t>エ</t>
    </rPh>
    <rPh sb="26" eb="28">
      <t>シュウロウ</t>
    </rPh>
    <rPh sb="31" eb="33">
      <t>バアイ</t>
    </rPh>
    <rPh sb="35" eb="37">
      <t>ショクチョウ</t>
    </rPh>
    <rPh sb="38" eb="40">
      <t>チョクセツ</t>
    </rPh>
    <rPh sb="40" eb="42">
      <t>シキ</t>
    </rPh>
    <phoneticPr fontId="4"/>
  </si>
  <si>
    <t>安全措置等を講じて就労させます。</t>
    <rPh sb="2" eb="4">
      <t>ソチ</t>
    </rPh>
    <rPh sb="4" eb="5">
      <t>トウ</t>
    </rPh>
    <rPh sb="6" eb="7">
      <t>コウ</t>
    </rPh>
    <rPh sb="9" eb="11">
      <t>シュウロウ</t>
    </rPh>
    <phoneticPr fontId="4"/>
  </si>
  <si>
    <t>（別紙）</t>
    <rPh sb="1" eb="3">
      <t>ベッシ</t>
    </rPh>
    <phoneticPr fontId="4"/>
  </si>
  <si>
    <t>1．重量物の取扱制限</t>
    <phoneticPr fontId="4"/>
  </si>
  <si>
    <t>年齢</t>
    <phoneticPr fontId="4"/>
  </si>
  <si>
    <t>性別</t>
    <phoneticPr fontId="4"/>
  </si>
  <si>
    <t>断続作業の場合</t>
    <phoneticPr fontId="4"/>
  </si>
  <si>
    <t>継続作業の場合</t>
    <phoneticPr fontId="4"/>
  </si>
  <si>
    <t>満16歳未満</t>
    <phoneticPr fontId="4"/>
  </si>
  <si>
    <t>女</t>
    <phoneticPr fontId="4"/>
  </si>
  <si>
    <t>8kg以上</t>
    <phoneticPr fontId="4"/>
  </si>
  <si>
    <t>12kg以上</t>
    <phoneticPr fontId="4"/>
  </si>
  <si>
    <t>男</t>
    <phoneticPr fontId="4"/>
  </si>
  <si>
    <t>女</t>
    <phoneticPr fontId="4"/>
  </si>
  <si>
    <t>15kg以上</t>
    <phoneticPr fontId="4"/>
  </si>
  <si>
    <t>25kg以上</t>
    <phoneticPr fontId="4"/>
  </si>
  <si>
    <t>30kg以上</t>
    <phoneticPr fontId="4"/>
  </si>
  <si>
    <t>10kg以上</t>
    <phoneticPr fontId="4"/>
  </si>
  <si>
    <t>20kg以上</t>
    <phoneticPr fontId="4"/>
  </si>
  <si>
    <t>区分</t>
    <phoneticPr fontId="4"/>
  </si>
  <si>
    <t>就業制限業務の内容</t>
    <phoneticPr fontId="4"/>
  </si>
  <si>
    <t>・全ての業務</t>
    <phoneticPr fontId="4"/>
  </si>
  <si>
    <t>・足場の組立・解体、変更の作業 (但し、地上又は床上の補助作業を除く)</t>
    <phoneticPr fontId="4"/>
  </si>
  <si>
    <t>・高さ5m以上の墜落危険箇所における作業</t>
    <phoneticPr fontId="4"/>
  </si>
  <si>
    <t>・クレーン、デリック又は揚貨装置の運転業務</t>
  </si>
  <si>
    <t>・動力巻上機、運搬機、索道の運転</t>
  </si>
  <si>
    <t>・クレーン、デリック又は揚貨装置の玉掛け(但し、補助作業の業務を除く)</t>
  </si>
  <si>
    <t>・動力による建設用機械類の運転</t>
  </si>
  <si>
    <t>・動力軌条車、バス、2トン以上のトラックの運転</t>
  </si>
  <si>
    <t>・作業用エレベーター(人荷共)の運転(積載能力2トン以上)、高さ15m以上のコンクリート用</t>
    <phoneticPr fontId="4"/>
  </si>
  <si>
    <t>　エレベーター</t>
    <phoneticPr fontId="4"/>
  </si>
  <si>
    <t>電気</t>
    <rPh sb="1" eb="2">
      <t>キ</t>
    </rPh>
    <phoneticPr fontId="4"/>
  </si>
  <si>
    <t>・直流750V交流300Vをこえる電圧の充電電路又はその支持物の点検、修理、操作</t>
    <phoneticPr fontId="4"/>
  </si>
  <si>
    <t>・土砂崩壊危険箇所での作業又は深さ5m以上の地穴における業務</t>
    <phoneticPr fontId="4"/>
  </si>
  <si>
    <t>満16歳以上</t>
    <phoneticPr fontId="4"/>
  </si>
  <si>
    <t>満18歳未満</t>
    <phoneticPr fontId="4"/>
  </si>
  <si>
    <t>掘削</t>
    <rPh sb="0" eb="1">
      <t>ホリ</t>
    </rPh>
    <rPh sb="1" eb="2">
      <t>サク</t>
    </rPh>
    <phoneticPr fontId="4"/>
  </si>
  <si>
    <t>機械類</t>
    <rPh sb="0" eb="1">
      <t>キ</t>
    </rPh>
    <rPh sb="1" eb="2">
      <t>カイ</t>
    </rPh>
    <rPh sb="2" eb="3">
      <t>ルイ</t>
    </rPh>
    <phoneticPr fontId="4"/>
  </si>
  <si>
    <t>坑内労働</t>
    <phoneticPr fontId="4"/>
  </si>
  <si>
    <t>重機 ・車両の</t>
    <phoneticPr fontId="4"/>
  </si>
  <si>
    <t>運転</t>
    <phoneticPr fontId="4"/>
  </si>
  <si>
    <t>・直径25cm以上の丸のこ盤又はのこ車の直径75cm以上の帯のこ盤に木材を送給する業務</t>
  </si>
  <si>
    <t>・手押かんな盤又は単軸面取り盤の取扱い</t>
  </si>
  <si>
    <t>・岩石又は鉱物の破砕機への材料送給業務</t>
  </si>
  <si>
    <t>・軌道車両の入換、連結、解放</t>
  </si>
  <si>
    <t>・軌道内で見通距離400m以内の坑内又は車両の通行が頻繁な場所での単独業務</t>
  </si>
  <si>
    <t>・運転中の原動機又は原動機から中間軸までの動力装置の掃除・給油・検査・修理又は</t>
    <phoneticPr fontId="4"/>
  </si>
  <si>
    <t xml:space="preserve">  ベルトの掛換え</t>
    <phoneticPr fontId="4"/>
  </si>
  <si>
    <t>・異常気圧下での業務</t>
  </si>
  <si>
    <t>・ボイラーの取扱い、溶接</t>
  </si>
  <si>
    <t>・火薬類の取扱い (爆発のおそれのあるもの)</t>
  </si>
  <si>
    <t>・危険物の取扱い (爆発、発火、引火のおそれのあるもの)</t>
  </si>
  <si>
    <t>・土石等のじんあい又は粉末を著しく飛散する場所における業務</t>
  </si>
  <si>
    <t>・強烈騒音を発する場所における業務</t>
  </si>
  <si>
    <t>・さく岩機、鋲打機等身体に著しい振動を与える機械を用いて行う業務</t>
  </si>
  <si>
    <t>足場・高所
作業</t>
    <phoneticPr fontId="4"/>
  </si>
  <si>
    <t>年少者の就業禁止業務一覧表（参考）</t>
    <phoneticPr fontId="4"/>
  </si>
  <si>
    <t>（参考） 年少者の就業禁止業務一覧表</t>
    <phoneticPr fontId="5"/>
  </si>
  <si>
    <t>1. 単独作業禁止</t>
    <phoneticPr fontId="4"/>
  </si>
  <si>
    <t>4. 型枠支保工架設部上での作業禁止</t>
    <phoneticPr fontId="4"/>
  </si>
  <si>
    <t>5. 精神的、肉体的緊張を継続する作業禁止</t>
    <phoneticPr fontId="4"/>
  </si>
  <si>
    <t>6. 炎天下の作業など疲労を蓄積する作業禁止</t>
    <phoneticPr fontId="4"/>
  </si>
  <si>
    <t>7. 衝撃吸収性の高い安全靴 (エアークッション機能等)の着用義務</t>
    <phoneticPr fontId="4"/>
  </si>
  <si>
    <t>1. 単独作業</t>
    <phoneticPr fontId="4"/>
  </si>
  <si>
    <t>～</t>
    <phoneticPr fontId="5"/>
  </si>
  <si>
    <t>・安全衛生責任者(職長)は就業制限業務内容を考慮し、作業員の適性配置をおこなうこと。</t>
    <phoneticPr fontId="4"/>
  </si>
  <si>
    <t>・安全衛生責任者(職長)は就業制限業務内容を考慮し、作業員の適性配置をおこなうこと。</t>
    <phoneticPr fontId="4"/>
  </si>
  <si>
    <t>高齢者の就業については、下記の業務を制限付きで就労させます。</t>
    <phoneticPr fontId="4"/>
  </si>
  <si>
    <t>提出時期等</t>
    <rPh sb="0" eb="2">
      <t>テイシュツ</t>
    </rPh>
    <rPh sb="2" eb="4">
      <t>ジキ</t>
    </rPh>
    <rPh sb="4" eb="5">
      <t>ナド</t>
    </rPh>
    <phoneticPr fontId="5"/>
  </si>
  <si>
    <t>・その都度提出
（荷役運搬機械・高所作業車を含む。）</t>
    <rPh sb="3" eb="5">
      <t>ツド</t>
    </rPh>
    <rPh sb="5" eb="7">
      <t>テイシュツ</t>
    </rPh>
    <rPh sb="9" eb="11">
      <t>ニエキ</t>
    </rPh>
    <rPh sb="11" eb="13">
      <t>ウンパン</t>
    </rPh>
    <rPh sb="13" eb="15">
      <t>キカイ</t>
    </rPh>
    <rPh sb="16" eb="18">
      <t>コウショ</t>
    </rPh>
    <rPh sb="22" eb="23">
      <t>フク</t>
    </rPh>
    <phoneticPr fontId="5"/>
  </si>
  <si>
    <t>・その都度提出</t>
    <rPh sb="3" eb="5">
      <t>ツド</t>
    </rPh>
    <rPh sb="5" eb="7">
      <t>テイシュツ</t>
    </rPh>
    <phoneticPr fontId="5"/>
  </si>
  <si>
    <t>・就労開始前に提出</t>
    <rPh sb="1" eb="3">
      <t>シュウロウ</t>
    </rPh>
    <rPh sb="3" eb="6">
      <t>カイシマエ</t>
    </rPh>
    <rPh sb="7" eb="9">
      <t>テイシュツ</t>
    </rPh>
    <phoneticPr fontId="5"/>
  </si>
  <si>
    <t>・毎月提出</t>
    <rPh sb="1" eb="3">
      <t>マイツキ</t>
    </rPh>
    <rPh sb="3" eb="5">
      <t>テイシュツ</t>
    </rPh>
    <phoneticPr fontId="5"/>
  </si>
  <si>
    <t>・危険物・有害物持込前に提出</t>
    <rPh sb="1" eb="4">
      <t>キケンブツ</t>
    </rPh>
    <rPh sb="5" eb="8">
      <t>ユウガイブツ</t>
    </rPh>
    <rPh sb="8" eb="10">
      <t>モチコミ</t>
    </rPh>
    <rPh sb="10" eb="11">
      <t>マエ</t>
    </rPh>
    <rPh sb="12" eb="14">
      <t>テイシュツ</t>
    </rPh>
    <phoneticPr fontId="5"/>
  </si>
  <si>
    <t>2. 2メートル以上の足場、可搬式作業台、脚立、ローリングタワー、高所作業車を使用しての作業禁止</t>
    <rPh sb="14" eb="16">
      <t>カハン</t>
    </rPh>
    <rPh sb="16" eb="17">
      <t>シキ</t>
    </rPh>
    <rPh sb="17" eb="19">
      <t>サギョウ</t>
    </rPh>
    <rPh sb="19" eb="20">
      <t>ダイ</t>
    </rPh>
    <phoneticPr fontId="4"/>
  </si>
  <si>
    <t>自 社 に 関 す る 事 項</t>
    <rPh sb="0" eb="1">
      <t>ジ</t>
    </rPh>
    <rPh sb="2" eb="3">
      <t>シャ</t>
    </rPh>
    <rPh sb="6" eb="7">
      <t>カン</t>
    </rPh>
    <rPh sb="12" eb="13">
      <t>コト</t>
    </rPh>
    <rPh sb="14" eb="15">
      <t>コウ</t>
    </rPh>
    <phoneticPr fontId="5"/>
  </si>
  <si>
    <t>再 下 請  に 関 す る 事 項</t>
    <rPh sb="0" eb="1">
      <t>サイ</t>
    </rPh>
    <rPh sb="2" eb="3">
      <t>シタ</t>
    </rPh>
    <rPh sb="4" eb="5">
      <t>ショウ</t>
    </rPh>
    <rPh sb="9" eb="10">
      <t>カン</t>
    </rPh>
    <rPh sb="15" eb="16">
      <t>コト</t>
    </rPh>
    <rPh sb="17" eb="18">
      <t>コウ</t>
    </rPh>
    <phoneticPr fontId="5"/>
  </si>
  <si>
    <t>直近上位の注文者名</t>
    <phoneticPr fontId="4"/>
  </si>
  <si>
    <t>　この安全関係提出書類（施工体制届出書）は、作業所に入場する協力会社とその下請負関係、就労する</t>
    <phoneticPr fontId="5"/>
  </si>
  <si>
    <t>（２）ファイルされている各用紙は一枚ずつですので、必要に応じてコピーしてください。</t>
    <phoneticPr fontId="5"/>
  </si>
  <si>
    <t>11．</t>
    <phoneticPr fontId="5"/>
  </si>
  <si>
    <t>　提出書類の記載内容について、相違ないことを誓約致します。</t>
    <rPh sb="1" eb="3">
      <t>テイシュツ</t>
    </rPh>
    <rPh sb="3" eb="5">
      <t>ショルイ</t>
    </rPh>
    <rPh sb="15" eb="17">
      <t>ソウイ</t>
    </rPh>
    <phoneticPr fontId="5"/>
  </si>
  <si>
    <t>　 なお、一度提出いただいた事項や書類に変更が生じたときは、遅滞なく、変更の年月日を付記して再</t>
    <rPh sb="5" eb="7">
      <t>イチド</t>
    </rPh>
    <rPh sb="7" eb="9">
      <t>テイシュツ</t>
    </rPh>
    <rPh sb="14" eb="16">
      <t>ジコウ</t>
    </rPh>
    <rPh sb="17" eb="19">
      <t>ショルイ</t>
    </rPh>
    <rPh sb="20" eb="22">
      <t>ヘンコウ</t>
    </rPh>
    <rPh sb="23" eb="24">
      <t>ショウ</t>
    </rPh>
    <rPh sb="30" eb="32">
      <t>チタイ</t>
    </rPh>
    <rPh sb="35" eb="37">
      <t>ヘンコウ</t>
    </rPh>
    <rPh sb="38" eb="41">
      <t>ネンガッピ</t>
    </rPh>
    <rPh sb="42" eb="44">
      <t>フキ</t>
    </rPh>
    <rPh sb="46" eb="47">
      <t>サイ</t>
    </rPh>
    <phoneticPr fontId="5"/>
  </si>
  <si>
    <t xml:space="preserve"> を他の建設業を営む者(建設業の許可を得ていない者を含みます。）に請け負わせるときは、速やかに</t>
    <rPh sb="2" eb="3">
      <t>ホカ</t>
    </rPh>
    <rPh sb="4" eb="7">
      <t>ケンセツギョウ</t>
    </rPh>
    <rPh sb="8" eb="9">
      <t>イトナ</t>
    </rPh>
    <rPh sb="10" eb="11">
      <t>モノ</t>
    </rPh>
    <rPh sb="12" eb="15">
      <t>ケンセツギョウ</t>
    </rPh>
    <rPh sb="16" eb="18">
      <t>キョカ</t>
    </rPh>
    <rPh sb="19" eb="20">
      <t>エ</t>
    </rPh>
    <rPh sb="24" eb="25">
      <t>モノ</t>
    </rPh>
    <rPh sb="26" eb="27">
      <t>フク</t>
    </rPh>
    <rPh sb="33" eb="34">
      <t>ウ</t>
    </rPh>
    <rPh sb="35" eb="36">
      <t>オ</t>
    </rPh>
    <rPh sb="43" eb="44">
      <t>スミ</t>
    </rPh>
    <phoneticPr fontId="5"/>
  </si>
  <si>
    <t>作業すること。</t>
    <phoneticPr fontId="4"/>
  </si>
  <si>
    <t>合図は無線機を使用すること。</t>
    <phoneticPr fontId="4"/>
  </si>
  <si>
    <t>「クレーン作業計画表」に記入し、関係者全員に周知してから</t>
    <rPh sb="7" eb="9">
      <t>ケイカク</t>
    </rPh>
    <rPh sb="16" eb="19">
      <t>カンケイシャ</t>
    </rPh>
    <rPh sb="19" eb="21">
      <t>ゼンイン</t>
    </rPh>
    <phoneticPr fontId="4"/>
  </si>
  <si>
    <t>確認欄</t>
    <rPh sb="0" eb="2">
      <t>カクニン</t>
    </rPh>
    <rPh sb="2" eb="3">
      <t>ラン</t>
    </rPh>
    <phoneticPr fontId="4"/>
  </si>
  <si>
    <t>　　 リ ー ス  　　 　　　　　　　　　  持 込 時 指 示 書</t>
    <rPh sb="24" eb="25">
      <t>モ</t>
    </rPh>
    <rPh sb="26" eb="27">
      <t>コ</t>
    </rPh>
    <rPh sb="28" eb="29">
      <t>ジ</t>
    </rPh>
    <rPh sb="30" eb="35">
      <t>シジショ</t>
    </rPh>
    <phoneticPr fontId="4"/>
  </si>
  <si>
    <t>貸与会社名</t>
    <rPh sb="0" eb="1">
      <t>カ</t>
    </rPh>
    <rPh sb="1" eb="2">
      <t>アタ</t>
    </rPh>
    <rPh sb="2" eb="5">
      <t>カイシャメイ</t>
    </rPh>
    <phoneticPr fontId="4"/>
  </si>
  <si>
    <t>工事名</t>
    <rPh sb="0" eb="3">
      <t>コウジメイ</t>
    </rPh>
    <phoneticPr fontId="4"/>
  </si>
  <si>
    <t>機械名・型式</t>
    <rPh sb="0" eb="2">
      <t>キカイ</t>
    </rPh>
    <rPh sb="2" eb="3">
      <t>メイ</t>
    </rPh>
    <rPh sb="4" eb="6">
      <t>カタシキ</t>
    </rPh>
    <phoneticPr fontId="4"/>
  </si>
  <si>
    <t xml:space="preserve">　　　年　 　月  　日 </t>
    <rPh sb="3" eb="4">
      <t>ネン</t>
    </rPh>
    <rPh sb="7" eb="8">
      <t>ガツ</t>
    </rPh>
    <rPh sb="11" eb="12">
      <t>ニチ</t>
    </rPh>
    <phoneticPr fontId="4"/>
  </si>
  <si>
    <t>運転者名</t>
    <rPh sb="0" eb="2">
      <t>ウンテン</t>
    </rPh>
    <rPh sb="2" eb="3">
      <t>シャ</t>
    </rPh>
    <rPh sb="3" eb="4">
      <t>メイ</t>
    </rPh>
    <phoneticPr fontId="4"/>
  </si>
  <si>
    <t>確認・指示実施者名</t>
    <rPh sb="0" eb="2">
      <t>カクニン</t>
    </rPh>
    <rPh sb="3" eb="5">
      <t>シジ</t>
    </rPh>
    <rPh sb="5" eb="7">
      <t>ジッシ</t>
    </rPh>
    <rPh sb="7" eb="8">
      <t>シャ</t>
    </rPh>
    <rPh sb="8" eb="9">
      <t>メイ</t>
    </rPh>
    <phoneticPr fontId="4"/>
  </si>
  <si>
    <t>使用予定期間</t>
    <rPh sb="0" eb="2">
      <t>シヨウ</t>
    </rPh>
    <rPh sb="2" eb="4">
      <t>ヨテイ</t>
    </rPh>
    <rPh sb="4" eb="6">
      <t>キカン</t>
    </rPh>
    <phoneticPr fontId="4"/>
  </si>
  <si>
    <t>・　　・　～　・　　・</t>
    <phoneticPr fontId="4"/>
  </si>
  <si>
    <t>確　認　・　指　示　事　項　内　容</t>
    <rPh sb="0" eb="3">
      <t>カクニン</t>
    </rPh>
    <rPh sb="6" eb="9">
      <t>シジ</t>
    </rPh>
    <rPh sb="10" eb="13">
      <t>ジコウ</t>
    </rPh>
    <rPh sb="14" eb="17">
      <t>ナイヨウ</t>
    </rPh>
    <phoneticPr fontId="4"/>
  </si>
  <si>
    <t>結果（レ）</t>
    <rPh sb="0" eb="2">
      <t>ケッカ</t>
    </rPh>
    <phoneticPr fontId="4"/>
  </si>
  <si>
    <t>確認事項</t>
    <rPh sb="0" eb="2">
      <t>カクニン</t>
    </rPh>
    <rPh sb="2" eb="4">
      <t>ジコウ</t>
    </rPh>
    <phoneticPr fontId="4"/>
  </si>
  <si>
    <t>　１．持込機械等使用届の提出の有無</t>
    <rPh sb="3" eb="4">
      <t>モ</t>
    </rPh>
    <rPh sb="4" eb="5">
      <t>コ</t>
    </rPh>
    <rPh sb="5" eb="7">
      <t>キカイ</t>
    </rPh>
    <rPh sb="7" eb="8">
      <t>トウ</t>
    </rPh>
    <rPh sb="8" eb="11">
      <t>シヨウトドケ</t>
    </rPh>
    <rPh sb="12" eb="14">
      <t>テイシュツ</t>
    </rPh>
    <rPh sb="15" eb="17">
      <t>ウム</t>
    </rPh>
    <phoneticPr fontId="4"/>
  </si>
  <si>
    <t>　２．運転者の免許証・技能講習終了証の有無</t>
    <rPh sb="3" eb="5">
      <t>ウンテン</t>
    </rPh>
    <rPh sb="5" eb="6">
      <t>シャ</t>
    </rPh>
    <rPh sb="7" eb="9">
      <t>メンキョ</t>
    </rPh>
    <rPh sb="9" eb="10">
      <t>ショウ</t>
    </rPh>
    <rPh sb="11" eb="13">
      <t>ギノウ</t>
    </rPh>
    <rPh sb="13" eb="15">
      <t>コウシュウ</t>
    </rPh>
    <rPh sb="15" eb="17">
      <t>シュウリョウ</t>
    </rPh>
    <rPh sb="17" eb="18">
      <t>ショウ</t>
    </rPh>
    <rPh sb="19" eb="21">
      <t>ウム</t>
    </rPh>
    <phoneticPr fontId="4"/>
  </si>
  <si>
    <t>　３．機械の能力・特性その他使用上の注意事項を記載した書面の有無</t>
    <rPh sb="3" eb="5">
      <t>キカイ</t>
    </rPh>
    <rPh sb="6" eb="8">
      <t>ノウリョク</t>
    </rPh>
    <rPh sb="9" eb="11">
      <t>トクセイ</t>
    </rPh>
    <rPh sb="13" eb="14">
      <t>タ</t>
    </rPh>
    <rPh sb="14" eb="17">
      <t>シヨウジョウ</t>
    </rPh>
    <rPh sb="18" eb="20">
      <t>チュウイ</t>
    </rPh>
    <rPh sb="20" eb="22">
      <t>ジコウ</t>
    </rPh>
    <rPh sb="23" eb="25">
      <t>キサイ</t>
    </rPh>
    <rPh sb="27" eb="29">
      <t>ショメン</t>
    </rPh>
    <rPh sb="30" eb="32">
      <t>ウム</t>
    </rPh>
    <phoneticPr fontId="4"/>
  </si>
  <si>
    <t>指　　　　示　　　　事　　　　項</t>
    <rPh sb="0" eb="6">
      <t>シジ</t>
    </rPh>
    <rPh sb="10" eb="16">
      <t>ジコウ</t>
    </rPh>
    <phoneticPr fontId="4"/>
  </si>
  <si>
    <t>　４．作業の内容</t>
    <rPh sb="3" eb="5">
      <t>サギョウ</t>
    </rPh>
    <rPh sb="6" eb="8">
      <t>ナイヨウ</t>
    </rPh>
    <phoneticPr fontId="4"/>
  </si>
  <si>
    <t>　５．指揮の系統</t>
    <rPh sb="3" eb="5">
      <t>シキ</t>
    </rPh>
    <rPh sb="6" eb="8">
      <t>ケイトウ</t>
    </rPh>
    <phoneticPr fontId="4"/>
  </si>
  <si>
    <t>　６．連絡・合図の方法</t>
    <rPh sb="3" eb="5">
      <t>レンラク</t>
    </rPh>
    <rPh sb="6" eb="8">
      <t>アイズ</t>
    </rPh>
    <rPh sb="9" eb="11">
      <t>ホウホウ</t>
    </rPh>
    <phoneticPr fontId="4"/>
  </si>
  <si>
    <t>　７．運行の経路・制限速度その他機械の運行に関する事項</t>
    <rPh sb="3" eb="5">
      <t>ウンコウ</t>
    </rPh>
    <rPh sb="6" eb="8">
      <t>ケイロ</t>
    </rPh>
    <rPh sb="9" eb="11">
      <t>セイゲン</t>
    </rPh>
    <rPh sb="11" eb="13">
      <t>ソクド</t>
    </rPh>
    <rPh sb="15" eb="16">
      <t>タ</t>
    </rPh>
    <rPh sb="16" eb="18">
      <t>キカイ</t>
    </rPh>
    <rPh sb="19" eb="21">
      <t>ウンコウ</t>
    </rPh>
    <rPh sb="22" eb="23">
      <t>カン</t>
    </rPh>
    <rPh sb="25" eb="27">
      <t>ジコウ</t>
    </rPh>
    <phoneticPr fontId="4"/>
  </si>
  <si>
    <t>　８．機械の操作による労働災害を防止するため必要な事項</t>
    <rPh sb="3" eb="5">
      <t>キカイ</t>
    </rPh>
    <rPh sb="6" eb="8">
      <t>ソウサ</t>
    </rPh>
    <rPh sb="11" eb="13">
      <t>ロウドウ</t>
    </rPh>
    <rPh sb="13" eb="15">
      <t>サイガイ</t>
    </rPh>
    <rPh sb="16" eb="18">
      <t>ボウシ</t>
    </rPh>
    <rPh sb="22" eb="24">
      <t>ヒツヨウ</t>
    </rPh>
    <rPh sb="25" eb="27">
      <t>ジコウ</t>
    </rPh>
    <phoneticPr fontId="4"/>
  </si>
  <si>
    <t>備　　 　考</t>
    <rPh sb="0" eb="6">
      <t>ビコウ</t>
    </rPh>
    <phoneticPr fontId="4"/>
  </si>
  <si>
    <t>元　請</t>
    <rPh sb="0" eb="1">
      <t>モト</t>
    </rPh>
    <rPh sb="2" eb="3">
      <t>ショウ</t>
    </rPh>
    <phoneticPr fontId="4"/>
  </si>
  <si>
    <t>印刷不要</t>
    <phoneticPr fontId="35"/>
  </si>
  <si>
    <t>印刷不要</t>
    <phoneticPr fontId="35"/>
  </si>
  <si>
    <t>元請名称</t>
    <rPh sb="2" eb="4">
      <t>メイショウ</t>
    </rPh>
    <phoneticPr fontId="4"/>
  </si>
  <si>
    <t>直近上位の
注文者名</t>
    <phoneticPr fontId="4"/>
  </si>
  <si>
    <t>リース車両系建設機械持込時指示書</t>
    <phoneticPr fontId="5"/>
  </si>
  <si>
    <t>災害・事故・緊急時の連絡方法の確認</t>
    <phoneticPr fontId="4"/>
  </si>
  <si>
    <t>(災害・事故の大小に拘らず、必ず職員に報告すること。)</t>
    <rPh sb="14" eb="15">
      <t>カナラ</t>
    </rPh>
    <rPh sb="16" eb="18">
      <t>ショクイン</t>
    </rPh>
    <phoneticPr fontId="4"/>
  </si>
  <si>
    <t xml:space="preserve"> (作業員の配置計画のため、既往症を含めた作業員の</t>
    <phoneticPr fontId="4"/>
  </si>
  <si>
    <t>配慮すること。)</t>
    <phoneticPr fontId="4"/>
  </si>
  <si>
    <t>移動式クレーン作業では必ず事前打合せを行い、</t>
    <rPh sb="0" eb="2">
      <t>イドウ</t>
    </rPh>
    <rPh sb="2" eb="3">
      <t>シキ</t>
    </rPh>
    <phoneticPr fontId="4"/>
  </si>
  <si>
    <t xml:space="preserve">    7.　その他（作業所記入）　</t>
    <phoneticPr fontId="4"/>
  </si>
  <si>
    <t xml:space="preserve">(参考) 現場内の主な危険物の指定品目と貯蔵指定数量 </t>
    <phoneticPr fontId="4"/>
  </si>
  <si>
    <t>3. 30kg以上の重量物の取り扱い (断続作業)、20kg以上の重量物の取り扱い(継続)作業禁止</t>
    <phoneticPr fontId="4"/>
  </si>
  <si>
    <t>3. 30kg以上の重量物の取り扱い (断続作業)、20kg以上の重量物の取り扱い(継続)作業禁止</t>
    <rPh sb="47" eb="49">
      <t>キンシ</t>
    </rPh>
    <phoneticPr fontId="4"/>
  </si>
  <si>
    <t>4. 型枠支保工架設部上での作業禁止</t>
    <rPh sb="16" eb="18">
      <t>キンシ</t>
    </rPh>
    <phoneticPr fontId="4"/>
  </si>
  <si>
    <t>5. 精神的、肉体的緊張を継続する作業禁止</t>
    <phoneticPr fontId="4"/>
  </si>
  <si>
    <t>6. 炎天下の作業など疲労を蓄積する作業禁止</t>
    <phoneticPr fontId="4"/>
  </si>
  <si>
    <t>〃</t>
    <phoneticPr fontId="5"/>
  </si>
  <si>
    <t>・「送り出し教育のお願い」と「教育資料」は、契約後すぐに作業所から各専門工事会社へ送付、新規入場日にアンケートと共に持参</t>
    <rPh sb="2" eb="3">
      <t>オク</t>
    </rPh>
    <rPh sb="4" eb="5">
      <t>ダ</t>
    </rPh>
    <rPh sb="6" eb="8">
      <t>キョウイク</t>
    </rPh>
    <rPh sb="10" eb="11">
      <t>ネガ</t>
    </rPh>
    <rPh sb="15" eb="17">
      <t>キョウイク</t>
    </rPh>
    <rPh sb="17" eb="19">
      <t>シリョウ</t>
    </rPh>
    <rPh sb="22" eb="24">
      <t>ケイヤク</t>
    </rPh>
    <rPh sb="24" eb="25">
      <t>ゴ</t>
    </rPh>
    <rPh sb="28" eb="30">
      <t>サギョウ</t>
    </rPh>
    <rPh sb="30" eb="31">
      <t>ショ</t>
    </rPh>
    <rPh sb="33" eb="34">
      <t>カク</t>
    </rPh>
    <rPh sb="34" eb="36">
      <t>センモン</t>
    </rPh>
    <rPh sb="36" eb="38">
      <t>コウジ</t>
    </rPh>
    <rPh sb="38" eb="40">
      <t>カイシャ</t>
    </rPh>
    <rPh sb="41" eb="43">
      <t>ソウフ</t>
    </rPh>
    <rPh sb="44" eb="46">
      <t>シンキ</t>
    </rPh>
    <rPh sb="46" eb="48">
      <t>ニュウジョウ</t>
    </rPh>
    <rPh sb="48" eb="49">
      <t>ヒ</t>
    </rPh>
    <rPh sb="56" eb="57">
      <t>トモ</t>
    </rPh>
    <rPh sb="58" eb="60">
      <t>ジサン</t>
    </rPh>
    <phoneticPr fontId="5"/>
  </si>
  <si>
    <t xml:space="preserve"> 　書類（金額記載）の写し全ての階層について提出する。</t>
    <rPh sb="2" eb="4">
      <t>ショルイ</t>
    </rPh>
    <rPh sb="5" eb="7">
      <t>キンガク</t>
    </rPh>
    <rPh sb="7" eb="9">
      <t>キサイ</t>
    </rPh>
    <rPh sb="11" eb="12">
      <t>ウツ</t>
    </rPh>
    <rPh sb="13" eb="14">
      <t>スベ</t>
    </rPh>
    <rPh sb="16" eb="18">
      <t>カイソウ</t>
    </rPh>
    <rPh sb="22" eb="24">
      <t>テイシュツ</t>
    </rPh>
    <phoneticPr fontId="4"/>
  </si>
  <si>
    <t>新規入場者教育
実施年月日</t>
    <rPh sb="0" eb="2">
      <t>シンキ</t>
    </rPh>
    <rPh sb="2" eb="4">
      <t>ニュウジョウ</t>
    </rPh>
    <rPh sb="4" eb="5">
      <t>シャ</t>
    </rPh>
    <rPh sb="5" eb="7">
      <t>キョウイク</t>
    </rPh>
    <rPh sb="8" eb="10">
      <t>ジッシ</t>
    </rPh>
    <rPh sb="10" eb="13">
      <t>ネンガッピ</t>
    </rPh>
    <phoneticPr fontId="5"/>
  </si>
  <si>
    <t>６．特殊健康診断　・・・</t>
    <rPh sb="2" eb="4">
      <t>トクシュ</t>
    </rPh>
    <rPh sb="4" eb="6">
      <t>ケンコウ</t>
    </rPh>
    <rPh sb="6" eb="8">
      <t>シンダン</t>
    </rPh>
    <phoneticPr fontId="5"/>
  </si>
  <si>
    <t>令6、則16、359</t>
    <phoneticPr fontId="5"/>
  </si>
  <si>
    <t>令6、則16、383の4</t>
    <rPh sb="0" eb="1">
      <t>レイ</t>
    </rPh>
    <rPh sb="3" eb="4">
      <t>ソク</t>
    </rPh>
    <phoneticPr fontId="5"/>
  </si>
  <si>
    <t>令6、則16、403</t>
    <rPh sb="0" eb="1">
      <t>レイ</t>
    </rPh>
    <rPh sb="3" eb="4">
      <t>ソク</t>
    </rPh>
    <phoneticPr fontId="5"/>
  </si>
  <si>
    <t>（大気圧を越える気圧下の室内、</t>
    <rPh sb="1" eb="4">
      <t>タイキアツ</t>
    </rPh>
    <rPh sb="5" eb="6">
      <t>コ</t>
    </rPh>
    <rPh sb="8" eb="10">
      <t>キアツ</t>
    </rPh>
    <rPh sb="10" eb="11">
      <t>カ</t>
    </rPh>
    <phoneticPr fontId="5"/>
  </si>
  <si>
    <t>令6、則16、565</t>
    <rPh sb="0" eb="1">
      <t>レイ</t>
    </rPh>
    <rPh sb="3" eb="4">
      <t>ソク</t>
    </rPh>
    <phoneticPr fontId="5"/>
  </si>
  <si>
    <t>（つり足場、張り出し足場、高さ５ｍ以上の足場の組立・解体・変更）</t>
    <rPh sb="13" eb="14">
      <t>タカ</t>
    </rPh>
    <rPh sb="23" eb="25">
      <t>クミタテ</t>
    </rPh>
    <rPh sb="26" eb="28">
      <t>カイタイ</t>
    </rPh>
    <rPh sb="29" eb="31">
      <t>ヘンコウ</t>
    </rPh>
    <phoneticPr fontId="5"/>
  </si>
  <si>
    <t>建築物等の鉄骨の組立て等作業</t>
    <rPh sb="0" eb="2">
      <t>ケンチク</t>
    </rPh>
    <rPh sb="2" eb="4">
      <t>ブツナド</t>
    </rPh>
    <rPh sb="5" eb="7">
      <t>テッコツ</t>
    </rPh>
    <rPh sb="8" eb="10">
      <t>クミタテ</t>
    </rPh>
    <rPh sb="11" eb="12">
      <t>ナド</t>
    </rPh>
    <rPh sb="12" eb="14">
      <t>サギョウ</t>
    </rPh>
    <phoneticPr fontId="5"/>
  </si>
  <si>
    <t>令6、則16、517の4</t>
    <rPh sb="0" eb="1">
      <t>レイ</t>
    </rPh>
    <rPh sb="3" eb="4">
      <t>ソク</t>
    </rPh>
    <phoneticPr fontId="5"/>
  </si>
  <si>
    <t>（高さ5ｍ以上）</t>
    <phoneticPr fontId="5"/>
  </si>
  <si>
    <t>（掘削面高さ2ｍ以上）</t>
    <rPh sb="1" eb="3">
      <t>クッサク</t>
    </rPh>
    <rPh sb="3" eb="4">
      <t>メン</t>
    </rPh>
    <rPh sb="4" eb="5">
      <t>タカ</t>
    </rPh>
    <phoneticPr fontId="5"/>
  </si>
  <si>
    <t>シャフトの内部）　　</t>
    <phoneticPr fontId="5"/>
  </si>
  <si>
    <t>コンクリート橋架設等
作業主任者</t>
    <rPh sb="6" eb="7">
      <t>ハシ</t>
    </rPh>
    <rPh sb="7" eb="9">
      <t>カセツ</t>
    </rPh>
    <rPh sb="9" eb="10">
      <t>ナド</t>
    </rPh>
    <rPh sb="11" eb="13">
      <t>サギョウイン</t>
    </rPh>
    <rPh sb="13" eb="16">
      <t>シュニンシャ</t>
    </rPh>
    <phoneticPr fontId="5"/>
  </si>
  <si>
    <t>コンクリート橋架設等作業</t>
    <phoneticPr fontId="5"/>
  </si>
  <si>
    <t>提出時
協力会社確認印</t>
    <rPh sb="0" eb="2">
      <t>テイシュツ</t>
    </rPh>
    <rPh sb="2" eb="3">
      <t>ジ</t>
    </rPh>
    <rPh sb="4" eb="6">
      <t>キョウリョク</t>
    </rPh>
    <rPh sb="6" eb="8">
      <t>カイシャ</t>
    </rPh>
    <rPh sb="8" eb="10">
      <t>カクニン</t>
    </rPh>
    <rPh sb="10" eb="11">
      <t>イン</t>
    </rPh>
    <phoneticPr fontId="4"/>
  </si>
  <si>
    <t>※　協力会社は提出時に記入状況を確認し、押印する。</t>
    <rPh sb="2" eb="4">
      <t>キョウリョク</t>
    </rPh>
    <rPh sb="4" eb="6">
      <t>カイシャ</t>
    </rPh>
    <rPh sb="7" eb="9">
      <t>テイシュツ</t>
    </rPh>
    <rPh sb="9" eb="10">
      <t>ジ</t>
    </rPh>
    <rPh sb="11" eb="13">
      <t>キニュウ</t>
    </rPh>
    <rPh sb="13" eb="15">
      <t>ジョウキョウ</t>
    </rPh>
    <rPh sb="16" eb="18">
      <t>カクニン</t>
    </rPh>
    <rPh sb="20" eb="21">
      <t>オシ</t>
    </rPh>
    <rPh sb="21" eb="22">
      <t>イン</t>
    </rPh>
    <phoneticPr fontId="4"/>
  </si>
  <si>
    <t>対応以外の目的には使用しません。</t>
    <rPh sb="0" eb="2">
      <t>タイオウ</t>
    </rPh>
    <rPh sb="2" eb="4">
      <t>イガイ</t>
    </rPh>
    <rPh sb="5" eb="7">
      <t>モクテキ</t>
    </rPh>
    <rPh sb="9" eb="11">
      <t>シヨウ</t>
    </rPh>
    <phoneticPr fontId="5"/>
  </si>
  <si>
    <t>作業所長名</t>
    <rPh sb="0" eb="2">
      <t>サギョウ</t>
    </rPh>
    <rPh sb="2" eb="3">
      <t>ショ</t>
    </rPh>
    <rPh sb="3" eb="4">
      <t>チョウ</t>
    </rPh>
    <rPh sb="4" eb="5">
      <t>メイ</t>
    </rPh>
    <phoneticPr fontId="5"/>
  </si>
  <si>
    <t>　本書面に記載した内容は、作業員名簿として、安全衛生管理や労働災害発生時の緊急連絡</t>
    <rPh sb="1" eb="2">
      <t>ホン</t>
    </rPh>
    <rPh sb="2" eb="4">
      <t>ショメン</t>
    </rPh>
    <rPh sb="5" eb="7">
      <t>キサイ</t>
    </rPh>
    <rPh sb="9" eb="11">
      <t>ナイヨウ</t>
    </rPh>
    <rPh sb="13" eb="16">
      <t>サギョウイン</t>
    </rPh>
    <rPh sb="16" eb="18">
      <t>メイボ</t>
    </rPh>
    <rPh sb="22" eb="24">
      <t>アンゼン</t>
    </rPh>
    <rPh sb="24" eb="26">
      <t>エイセイ</t>
    </rPh>
    <rPh sb="26" eb="28">
      <t>カンリ</t>
    </rPh>
    <rPh sb="29" eb="31">
      <t>ロウドウ</t>
    </rPh>
    <rPh sb="31" eb="33">
      <t>サイガイ</t>
    </rPh>
    <rPh sb="33" eb="35">
      <t>ハッセイ</t>
    </rPh>
    <rPh sb="35" eb="36">
      <t>ジ</t>
    </rPh>
    <rPh sb="37" eb="39">
      <t>キンキュウ</t>
    </rPh>
    <rPh sb="39" eb="41">
      <t>レンラク</t>
    </rPh>
    <phoneticPr fontId="5"/>
  </si>
  <si>
    <t>　　①再下請負通知書の提出（再下請負いを行う事業者が、直近上位の注文者に提出）</t>
    <rPh sb="3" eb="4">
      <t>サイ</t>
    </rPh>
    <rPh sb="4" eb="7">
      <t>シタウケオイ</t>
    </rPh>
    <rPh sb="7" eb="10">
      <t>ツウチショ</t>
    </rPh>
    <rPh sb="11" eb="13">
      <t>テイシュツ</t>
    </rPh>
    <rPh sb="14" eb="15">
      <t>サイ</t>
    </rPh>
    <rPh sb="15" eb="17">
      <t>シタウケ</t>
    </rPh>
    <rPh sb="17" eb="18">
      <t>オ</t>
    </rPh>
    <rPh sb="20" eb="21">
      <t>オコナ</t>
    </rPh>
    <rPh sb="22" eb="25">
      <t>ジギョウシャ</t>
    </rPh>
    <rPh sb="27" eb="29">
      <t>チョッキン</t>
    </rPh>
    <rPh sb="29" eb="31">
      <t>ジョウイ</t>
    </rPh>
    <rPh sb="32" eb="34">
      <t>チュウモン</t>
    </rPh>
    <rPh sb="34" eb="35">
      <t>シャ</t>
    </rPh>
    <rPh sb="36" eb="38">
      <t>テイシュツ</t>
    </rPh>
    <phoneticPr fontId="5"/>
  </si>
  <si>
    <t>　　　　一次下請負業者の方は、再下請負いを行わない場合も「再下請通知書」の左側≪自社に関する事項≫</t>
    <rPh sb="4" eb="6">
      <t>イチジ</t>
    </rPh>
    <rPh sb="6" eb="9">
      <t>シタウケオイ</t>
    </rPh>
    <rPh sb="9" eb="11">
      <t>ギョウシャ</t>
    </rPh>
    <rPh sb="12" eb="13">
      <t>カタ</t>
    </rPh>
    <rPh sb="15" eb="16">
      <t>サイ</t>
    </rPh>
    <rPh sb="16" eb="18">
      <t>シタウケ</t>
    </rPh>
    <rPh sb="18" eb="19">
      <t>オ</t>
    </rPh>
    <rPh sb="21" eb="22">
      <t>オコナ</t>
    </rPh>
    <rPh sb="25" eb="27">
      <t>バアイ</t>
    </rPh>
    <rPh sb="29" eb="30">
      <t>サイ</t>
    </rPh>
    <rPh sb="30" eb="32">
      <t>シタウケ</t>
    </rPh>
    <rPh sb="32" eb="35">
      <t>ツウチショ</t>
    </rPh>
    <rPh sb="37" eb="39">
      <t>ヒダリガワ</t>
    </rPh>
    <rPh sb="40" eb="42">
      <t>ジシャ</t>
    </rPh>
    <rPh sb="43" eb="44">
      <t>カン</t>
    </rPh>
    <rPh sb="46" eb="48">
      <t>ジコウ</t>
    </rPh>
    <phoneticPr fontId="5"/>
  </si>
  <si>
    <t>　　　を記載し、元請事業者に提出する。再下請負いを行う場合は、後次の下請負業者から提出される</t>
    <rPh sb="8" eb="9">
      <t>モト</t>
    </rPh>
    <rPh sb="9" eb="10">
      <t>ウケ</t>
    </rPh>
    <rPh sb="10" eb="13">
      <t>ジギョウシャ</t>
    </rPh>
    <rPh sb="14" eb="16">
      <t>テイシュツ</t>
    </rPh>
    <rPh sb="19" eb="20">
      <t>サイ</t>
    </rPh>
    <rPh sb="20" eb="22">
      <t>シタウケ</t>
    </rPh>
    <rPh sb="22" eb="23">
      <t>オ</t>
    </rPh>
    <rPh sb="25" eb="26">
      <t>オコナ</t>
    </rPh>
    <rPh sb="27" eb="29">
      <t>バアイ</t>
    </rPh>
    <phoneticPr fontId="5"/>
  </si>
  <si>
    <t>　　　『再下請負通知書』に基づき、『下請負業者編成表』を作成し提出する。</t>
    <rPh sb="13" eb="14">
      <t>モト</t>
    </rPh>
    <rPh sb="22" eb="23">
      <t>シャ</t>
    </rPh>
    <rPh sb="23" eb="25">
      <t>ヘンセイ</t>
    </rPh>
    <rPh sb="25" eb="26">
      <t>ヒョウ</t>
    </rPh>
    <rPh sb="31" eb="33">
      <t>テイシュツ</t>
    </rPh>
    <phoneticPr fontId="5"/>
  </si>
  <si>
    <t xml:space="preserve"> なお、当工事の概要は次の通りです。　不明の点は下記の担当者に照会ください。</t>
    <rPh sb="4" eb="7">
      <t>トウコウジ</t>
    </rPh>
    <rPh sb="8" eb="10">
      <t>ガイヨウ</t>
    </rPh>
    <rPh sb="11" eb="12">
      <t>ツギ</t>
    </rPh>
    <rPh sb="13" eb="14">
      <t>トオ</t>
    </rPh>
    <rPh sb="19" eb="21">
      <t>フメイ</t>
    </rPh>
    <rPh sb="22" eb="23">
      <t>テン</t>
    </rPh>
    <rPh sb="24" eb="26">
      <t>カキ</t>
    </rPh>
    <rPh sb="27" eb="30">
      <t>タントウシャ</t>
    </rPh>
    <rPh sb="31" eb="33">
      <t>ショウカイ</t>
    </rPh>
    <phoneticPr fontId="5"/>
  </si>
  <si>
    <t>提出先及び担当者を記入し、協力会社に通知する。</t>
    <rPh sb="0" eb="2">
      <t>テイシュツ</t>
    </rPh>
    <rPh sb="2" eb="3">
      <t>サキ</t>
    </rPh>
    <rPh sb="3" eb="4">
      <t>オヨ</t>
    </rPh>
    <rPh sb="5" eb="8">
      <t>タントウシャ</t>
    </rPh>
    <rPh sb="9" eb="11">
      <t>キニュウ</t>
    </rPh>
    <rPh sb="13" eb="15">
      <t>キョウリョク</t>
    </rPh>
    <rPh sb="15" eb="17">
      <t>カイシャ</t>
    </rPh>
    <rPh sb="18" eb="20">
      <t>ツウチ</t>
    </rPh>
    <phoneticPr fontId="5"/>
  </si>
  <si>
    <t>※作業所は、元請名、発注者名、正式工事名、建設業法第19条の2による監督員（作業所長）氏名及び</t>
    <rPh sb="6" eb="7">
      <t>モト</t>
    </rPh>
    <rPh sb="7" eb="8">
      <t>ウケ</t>
    </rPh>
    <rPh sb="8" eb="9">
      <t>メイ</t>
    </rPh>
    <rPh sb="10" eb="13">
      <t>ハッチュウシャ</t>
    </rPh>
    <rPh sb="13" eb="14">
      <t>メイ</t>
    </rPh>
    <rPh sb="45" eb="46">
      <t>オヨ</t>
    </rPh>
    <phoneticPr fontId="5"/>
  </si>
  <si>
    <t>　　　　建設業法第24条の7第2項の規定に基づき、建設業法施行規則(昭和24年建設省令第14号)</t>
    <rPh sb="4" eb="6">
      <t>ケンセツ</t>
    </rPh>
    <rPh sb="6" eb="8">
      <t>ギョウホウ</t>
    </rPh>
    <rPh sb="8" eb="9">
      <t>ダイ</t>
    </rPh>
    <rPh sb="11" eb="12">
      <t>ジョウ</t>
    </rPh>
    <rPh sb="14" eb="15">
      <t>ダイ</t>
    </rPh>
    <rPh sb="16" eb="17">
      <t>コウ</t>
    </rPh>
    <rPh sb="18" eb="20">
      <t>キテイ</t>
    </rPh>
    <rPh sb="21" eb="22">
      <t>モト</t>
    </rPh>
    <rPh sb="25" eb="27">
      <t>ケンセツ</t>
    </rPh>
    <rPh sb="27" eb="29">
      <t>ギョウホウ</t>
    </rPh>
    <rPh sb="29" eb="31">
      <t>セコウ</t>
    </rPh>
    <rPh sb="31" eb="33">
      <t>キソク</t>
    </rPh>
    <rPh sb="34" eb="36">
      <t>ショウワ</t>
    </rPh>
    <rPh sb="38" eb="39">
      <t>ネン</t>
    </rPh>
    <rPh sb="39" eb="42">
      <t>ケンセツショウ</t>
    </rPh>
    <rPh sb="42" eb="43">
      <t>レイ</t>
    </rPh>
    <rPh sb="43" eb="44">
      <t>ダイ</t>
    </rPh>
    <rPh sb="46" eb="47">
      <t>ゴウ</t>
    </rPh>
    <phoneticPr fontId="5"/>
  </si>
  <si>
    <t>　　　再下請負契約がある場合はその状況を、直近上位の注文者を通じて遅滞なく、元請負業者に報告する。</t>
    <rPh sb="3" eb="7">
      <t>サイシタウケオイ</t>
    </rPh>
    <rPh sb="7" eb="9">
      <t>ケイヤク</t>
    </rPh>
    <rPh sb="12" eb="14">
      <t>バアイ</t>
    </rPh>
    <rPh sb="17" eb="19">
      <t>ジョウキョウ</t>
    </rPh>
    <rPh sb="21" eb="23">
      <t>チョッキン</t>
    </rPh>
    <rPh sb="23" eb="25">
      <t>ジョウイ</t>
    </rPh>
    <rPh sb="26" eb="29">
      <t>チュウモンシャ</t>
    </rPh>
    <rPh sb="30" eb="31">
      <t>ツウ</t>
    </rPh>
    <rPh sb="38" eb="40">
      <t>モトウケ</t>
    </rPh>
    <rPh sb="40" eb="41">
      <t>オ</t>
    </rPh>
    <rPh sb="41" eb="43">
      <t>ギョウシャ</t>
    </rPh>
    <rPh sb="44" eb="46">
      <t>ホウコク</t>
    </rPh>
    <phoneticPr fontId="5"/>
  </si>
  <si>
    <t>　　　　再下請負業者が更に他に下請負を行わせる場合は、この書面を複写し通知する。</t>
    <rPh sb="4" eb="5">
      <t>サイ</t>
    </rPh>
    <rPh sb="5" eb="6">
      <t>シタ</t>
    </rPh>
    <rPh sb="6" eb="8">
      <t>ウケオイ</t>
    </rPh>
    <rPh sb="8" eb="10">
      <t>ギョウシャ</t>
    </rPh>
    <rPh sb="11" eb="12">
      <t>サラ</t>
    </rPh>
    <rPh sb="13" eb="14">
      <t>ホカ</t>
    </rPh>
    <rPh sb="15" eb="18">
      <t>シタウケオイ</t>
    </rPh>
    <rPh sb="19" eb="20">
      <t>オコナ</t>
    </rPh>
    <rPh sb="23" eb="25">
      <t>バアイ</t>
    </rPh>
    <rPh sb="29" eb="31">
      <t>ショメン</t>
    </rPh>
    <rPh sb="32" eb="34">
      <t>フクシャ</t>
    </rPh>
    <rPh sb="35" eb="37">
      <t>ツウチ</t>
    </rPh>
    <phoneticPr fontId="5"/>
  </si>
  <si>
    <t>※記載された個人情報は、安全衛生管理及び施工等の目的のみに使用し、他の目的には使用しません。</t>
    <rPh sb="1" eb="3">
      <t>キサイ</t>
    </rPh>
    <rPh sb="6" eb="8">
      <t>コジン</t>
    </rPh>
    <rPh sb="8" eb="10">
      <t>ジョウホウ</t>
    </rPh>
    <rPh sb="12" eb="14">
      <t>アンゼン</t>
    </rPh>
    <rPh sb="14" eb="16">
      <t>エイセイ</t>
    </rPh>
    <rPh sb="16" eb="18">
      <t>カンリ</t>
    </rPh>
    <rPh sb="18" eb="19">
      <t>オヨ</t>
    </rPh>
    <rPh sb="20" eb="22">
      <t>セコウ</t>
    </rPh>
    <rPh sb="22" eb="23">
      <t>ナド</t>
    </rPh>
    <rPh sb="24" eb="26">
      <t>モクテキ</t>
    </rPh>
    <rPh sb="29" eb="31">
      <t>シヨウ</t>
    </rPh>
    <rPh sb="33" eb="34">
      <t>タ</t>
    </rPh>
    <rPh sb="35" eb="37">
      <t>モクテキ</t>
    </rPh>
    <rPh sb="39" eb="41">
      <t>シヨウ</t>
    </rPh>
    <phoneticPr fontId="5"/>
  </si>
  <si>
    <r>
      <rPr>
        <b/>
        <sz val="11"/>
        <rFont val="ＭＳ Ｐゴシック"/>
        <family val="3"/>
        <charset val="128"/>
      </rPr>
      <t>　</t>
    </r>
    <r>
      <rPr>
        <b/>
        <u/>
        <sz val="11"/>
        <rFont val="ＭＳ Ｐゴシック"/>
        <family val="3"/>
        <charset val="128"/>
      </rPr>
      <t>本人の同意を得た上で、提出して下さい。</t>
    </r>
    <rPh sb="1" eb="3">
      <t>ホンニン</t>
    </rPh>
    <rPh sb="4" eb="6">
      <t>ドウイ</t>
    </rPh>
    <rPh sb="7" eb="8">
      <t>エ</t>
    </rPh>
    <rPh sb="9" eb="10">
      <t>ウエ</t>
    </rPh>
    <rPh sb="12" eb="14">
      <t>テイシュツ</t>
    </rPh>
    <rPh sb="16" eb="17">
      <t>クダ</t>
    </rPh>
    <phoneticPr fontId="5"/>
  </si>
  <si>
    <t>【最低年齢】満15歳未満の児童を使ってはならない。（15歳到達後、最初の3月31日が経過するまで）</t>
    <phoneticPr fontId="4"/>
  </si>
  <si>
    <t>【就業制限】 満18歳未満の年少者については、足場の組立・解体・変更作業、高所作業(5m以上)、時間外労働、</t>
    <rPh sb="23" eb="25">
      <t>アシバ</t>
    </rPh>
    <rPh sb="26" eb="28">
      <t>クミタテ</t>
    </rPh>
    <rPh sb="29" eb="31">
      <t>カイタイ</t>
    </rPh>
    <rPh sb="32" eb="34">
      <t>ヘンコウ</t>
    </rPh>
    <rPh sb="34" eb="36">
      <t>サギョウ</t>
    </rPh>
    <rPh sb="37" eb="39">
      <t>コウショ</t>
    </rPh>
    <rPh sb="39" eb="41">
      <t>サギョウ</t>
    </rPh>
    <rPh sb="44" eb="46">
      <t>イジョウ</t>
    </rPh>
    <phoneticPr fontId="4"/>
  </si>
  <si>
    <t xml:space="preserve">    休日労働、深夜業 (午後10時～午前5時)及び危険有害業務、坑内労働をさせてはならない。但し、深夜業に</t>
    <phoneticPr fontId="4"/>
  </si>
  <si>
    <t>　  （所轄労基署の許可が必要）</t>
    <phoneticPr fontId="4"/>
  </si>
  <si>
    <t>　  ついては、交代制によって使用する満16歳以上の男子についてはこの限りではない。</t>
    <phoneticPr fontId="4"/>
  </si>
  <si>
    <t>2．満18才に満たない者の就業制限</t>
    <phoneticPr fontId="4"/>
  </si>
  <si>
    <t>労基法第61条、第62条、第63条、年少則第7条、第8条</t>
    <phoneticPr fontId="4"/>
  </si>
  <si>
    <t>そ　の　他</t>
    <rPh sb="4" eb="5">
      <t>タ</t>
    </rPh>
    <phoneticPr fontId="4"/>
  </si>
  <si>
    <t>・時間外労働、休日労働、深夜業（但し、交代制により使用する満16歳以上男子を除く）</t>
    <rPh sb="1" eb="4">
      <t>ジカンガイ</t>
    </rPh>
    <rPh sb="4" eb="6">
      <t>ロウドウ</t>
    </rPh>
    <rPh sb="7" eb="9">
      <t>キュウジツ</t>
    </rPh>
    <rPh sb="9" eb="11">
      <t>ロウドウ</t>
    </rPh>
    <rPh sb="12" eb="15">
      <t>シンヤギョウ</t>
    </rPh>
    <rPh sb="16" eb="17">
      <t>タダ</t>
    </rPh>
    <rPh sb="19" eb="22">
      <t>コウタイセイ</t>
    </rPh>
    <rPh sb="25" eb="27">
      <t>シヨウ</t>
    </rPh>
    <rPh sb="29" eb="30">
      <t>マン</t>
    </rPh>
    <rPh sb="32" eb="33">
      <t>サイ</t>
    </rPh>
    <rPh sb="33" eb="35">
      <t>イジョウ</t>
    </rPh>
    <rPh sb="35" eb="37">
      <t>ダンシ</t>
    </rPh>
    <rPh sb="38" eb="39">
      <t>ノゾ</t>
    </rPh>
    <phoneticPr fontId="4"/>
  </si>
  <si>
    <t>免許・技能講習</t>
  </si>
  <si>
    <t>免許・技能講習</t>
    <phoneticPr fontId="4"/>
  </si>
  <si>
    <t>01.移動式ｸﾚｰﾝ(5t以上)運転業務の免許</t>
  </si>
  <si>
    <t>02.地山の掘削作業主任者(高さ2m以上)</t>
  </si>
  <si>
    <t>03.土止め支保工作業主任者</t>
  </si>
  <si>
    <t>04.型枠支保工の組立等作業主任者</t>
  </si>
  <si>
    <t>05.足場の組立等作業主任者(高さ5m以上)</t>
  </si>
  <si>
    <t>06.建築物の鉄骨の組立等作業主任者</t>
  </si>
  <si>
    <t>07.ｺﾝｸﾘｰﾄ造の工作物の解体又は破壊の作業主任者(高さ5m以上)</t>
  </si>
  <si>
    <t>08.酸素欠乏危険作業主任者</t>
  </si>
  <si>
    <t>09.有機溶剤作業主任者</t>
  </si>
  <si>
    <t>10.小型移動式ｸﾚｰﾝ運転(1t以上5t未満)</t>
  </si>
  <si>
    <t>11.ガス溶接</t>
  </si>
  <si>
    <t>12.フォークリフト運転(1t以上)</t>
  </si>
  <si>
    <t>15.玉掛け(1t以上)</t>
  </si>
  <si>
    <t>　　　　掘削用･基礎工事用･解体用)</t>
    <rPh sb="4" eb="6">
      <t>クッサク</t>
    </rPh>
    <rPh sb="6" eb="7">
      <t>ヨウ</t>
    </rPh>
    <rPh sb="8" eb="10">
      <t>キソ</t>
    </rPh>
    <rPh sb="10" eb="13">
      <t>コウジヨウ</t>
    </rPh>
    <rPh sb="14" eb="16">
      <t>カイタイ</t>
    </rPh>
    <rPh sb="16" eb="17">
      <t>ヨウ</t>
    </rPh>
    <phoneticPr fontId="2"/>
  </si>
  <si>
    <t>　　　　(機械重量3t以上）</t>
    <rPh sb="5" eb="7">
      <t>キカイ</t>
    </rPh>
    <rPh sb="7" eb="9">
      <t>ジュウリョウ</t>
    </rPh>
    <rPh sb="11" eb="13">
      <t>イジョウ</t>
    </rPh>
    <phoneticPr fontId="2"/>
  </si>
  <si>
    <t>□02.アーク溶接、溶断等</t>
    <rPh sb="7" eb="9">
      <t>ヨウセツ</t>
    </rPh>
    <rPh sb="10" eb="12">
      <t>ヨウダン</t>
    </rPh>
    <rPh sb="12" eb="13">
      <t>トウ</t>
    </rPh>
    <phoneticPr fontId="2"/>
  </si>
  <si>
    <t>□03.フォークリフト(1t未満)</t>
    <rPh sb="14" eb="16">
      <t>ミマン</t>
    </rPh>
    <phoneticPr fontId="2"/>
  </si>
  <si>
    <t>　　　　(機械重量3t未満)</t>
    <rPh sb="5" eb="7">
      <t>キカイ</t>
    </rPh>
    <rPh sb="7" eb="9">
      <t>ジュウリョウ</t>
    </rPh>
    <rPh sb="11" eb="13">
      <t>ミマン</t>
    </rPh>
    <phoneticPr fontId="2"/>
  </si>
  <si>
    <t>□05.コンクリートポンプ車の操作の業務</t>
    <rPh sb="13" eb="14">
      <t>クルマ</t>
    </rPh>
    <rPh sb="15" eb="17">
      <t>ソウサ</t>
    </rPh>
    <rPh sb="18" eb="20">
      <t>ギョウム</t>
    </rPh>
    <phoneticPr fontId="2"/>
  </si>
  <si>
    <t>□06.高所作業車の運転の業務(10m未満)</t>
    <rPh sb="4" eb="6">
      <t>コウショ</t>
    </rPh>
    <rPh sb="6" eb="9">
      <t>サギョウシャ</t>
    </rPh>
    <rPh sb="10" eb="12">
      <t>ウンテン</t>
    </rPh>
    <rPh sb="13" eb="15">
      <t>ギョウム</t>
    </rPh>
    <rPh sb="19" eb="21">
      <t>ミマン</t>
    </rPh>
    <phoneticPr fontId="2"/>
  </si>
  <si>
    <t>□07.巻上げ機の運転の業務</t>
    <rPh sb="4" eb="5">
      <t>マ</t>
    </rPh>
    <rPh sb="5" eb="6">
      <t>ア</t>
    </rPh>
    <rPh sb="7" eb="8">
      <t>キ</t>
    </rPh>
    <rPh sb="9" eb="11">
      <t>ウンテン</t>
    </rPh>
    <rPh sb="12" eb="14">
      <t>ギョウム</t>
    </rPh>
    <phoneticPr fontId="2"/>
  </si>
  <si>
    <t>□08.クレーンの運転の業務(5t未満)</t>
    <rPh sb="9" eb="11">
      <t>ウンテン</t>
    </rPh>
    <rPh sb="12" eb="14">
      <t>ギョウム</t>
    </rPh>
    <rPh sb="17" eb="19">
      <t>ミマン</t>
    </rPh>
    <phoneticPr fontId="2"/>
  </si>
  <si>
    <t>□09.建設用リフトの運転の業務</t>
    <rPh sb="4" eb="7">
      <t>ケンセツヨウ</t>
    </rPh>
    <rPh sb="11" eb="13">
      <t>ウンテン</t>
    </rPh>
    <rPh sb="14" eb="16">
      <t>ギョウム</t>
    </rPh>
    <phoneticPr fontId="2"/>
  </si>
  <si>
    <t>□10.ゴンドラの操作の業務</t>
    <rPh sb="9" eb="11">
      <t>ソウサ</t>
    </rPh>
    <rPh sb="12" eb="14">
      <t>ギョウム</t>
    </rPh>
    <phoneticPr fontId="2"/>
  </si>
  <si>
    <t>14.高所作業車運転(10m以上)</t>
  </si>
  <si>
    <t>16.高圧室内作業主任者(免許)</t>
  </si>
  <si>
    <t>17.発破技師(免許)</t>
  </si>
  <si>
    <t>18.潜水士(免許)</t>
  </si>
  <si>
    <t>19.ずい道等の掘削作業主任者</t>
  </si>
  <si>
    <t>20.ずい道等の覆工作業主任者</t>
  </si>
  <si>
    <t>01.研削といしの取替え又は取替え時の試運転業務</t>
  </si>
  <si>
    <t>02.アーク溶接、溶断等</t>
  </si>
  <si>
    <t>03.フォークリフト(1t未満)</t>
  </si>
  <si>
    <t>04.車輌系建設機械の運転の業務(機械重量3t未満)</t>
  </si>
  <si>
    <t>05.コンクリートポンプ車の操作の業務</t>
  </si>
  <si>
    <t>06.高所作業車の運転の業務(10m未満)</t>
  </si>
  <si>
    <t>07.巻上げ機の運転の業務</t>
  </si>
  <si>
    <t>08.クレーンの運転の業務(5t未満)</t>
  </si>
  <si>
    <t>09.建設用リフトの運転の業務</t>
  </si>
  <si>
    <t>10.ゴンドラの操作の業務</t>
  </si>
  <si>
    <t>11.酸素欠乏危険場所における作業に係わる業務</t>
  </si>
  <si>
    <t>12.振動業務の安全衛生教育</t>
  </si>
  <si>
    <t>13.安全衛生推進者教育</t>
  </si>
  <si>
    <t>14.危険予知訓練(KYT)トレーナー教育</t>
  </si>
  <si>
    <t>15.職長教育</t>
  </si>
  <si>
    <t>16.安全衛生責任者教育</t>
  </si>
  <si>
    <t>17.振動業務の安全衛生教育</t>
  </si>
  <si>
    <t>18.高圧室内作業者</t>
  </si>
  <si>
    <t>19.坑内作業者</t>
  </si>
  <si>
    <t>20.特定粉じん作業者</t>
  </si>
  <si>
    <t>21.軌道装置運転者</t>
  </si>
  <si>
    <t>22.低圧電気取扱者</t>
  </si>
  <si>
    <t>23.ボーリングマシン運転者</t>
  </si>
  <si>
    <t>24.石綿取扱い作業従事者特別教育</t>
  </si>
  <si>
    <t>特別教育</t>
    <phoneticPr fontId="4"/>
  </si>
  <si>
    <t>13.車輌系建設機械運転(整地･積込用･掘削用･基礎工事用･解体用)(機械重量3t以上）</t>
    <phoneticPr fontId="4"/>
  </si>
  <si>
    <t>※</t>
    <phoneticPr fontId="4"/>
  </si>
  <si>
    <t>※</t>
    <phoneticPr fontId="4"/>
  </si>
  <si>
    <t>01 現場代理人</t>
    <phoneticPr fontId="4"/>
  </si>
  <si>
    <t>02 職長</t>
    <phoneticPr fontId="4"/>
  </si>
  <si>
    <t>03 安全衛生責任者</t>
    <phoneticPr fontId="4"/>
  </si>
  <si>
    <t>04 基幹技能者</t>
    <phoneticPr fontId="4"/>
  </si>
  <si>
    <t>05 主任技術者</t>
    <phoneticPr fontId="4"/>
  </si>
  <si>
    <t>06 作業主任者</t>
    <phoneticPr fontId="4"/>
  </si>
  <si>
    <t>07 能力向上教育</t>
    <phoneticPr fontId="4"/>
  </si>
  <si>
    <t>08 危険有害業務･再発防止教育</t>
    <phoneticPr fontId="4"/>
  </si>
  <si>
    <t>09 女性作業員</t>
    <phoneticPr fontId="4"/>
  </si>
  <si>
    <t>10 18歳未満の作業員</t>
    <phoneticPr fontId="4"/>
  </si>
  <si>
    <t>地山の掘削作業主任者(高さ2m以上)</t>
  </si>
  <si>
    <t>土止め支保工作業主任者</t>
  </si>
  <si>
    <t>型枠支保工の組立等作業主任者</t>
  </si>
  <si>
    <t>足場の組立等作業主任者(高さ5m以上)</t>
  </si>
  <si>
    <t>建築物の鉄骨の組立等作業主任者</t>
  </si>
  <si>
    <t>ｺﾝｸﾘｰﾄ造の工作物の解体又は破壊の作業主任者(高さ5m以上)</t>
  </si>
  <si>
    <t>酸素欠乏危険作業主任者</t>
  </si>
  <si>
    <t>有機溶剤作業主任者</t>
  </si>
  <si>
    <t>小型移動式ｸﾚｰﾝ運転(1t以上5t未満)</t>
  </si>
  <si>
    <t>ガス溶接</t>
  </si>
  <si>
    <t>フォークリフト運転(1t以上)</t>
  </si>
  <si>
    <t>車輌系建設機械運転(整地･積込用･掘削用･基礎工事用･解体用)(機械重量3t以上）</t>
  </si>
  <si>
    <t>高所作業車運転(10m以上)</t>
  </si>
  <si>
    <t>玉掛け(1t以上)</t>
  </si>
  <si>
    <t>高圧室内作業主任者(免許)</t>
  </si>
  <si>
    <t>発破技師(免許)</t>
  </si>
  <si>
    <t>潜水士(免許)</t>
  </si>
  <si>
    <t>ずい道等の掘削作業主任者</t>
  </si>
  <si>
    <t>ずい道等の覆工作業主任者</t>
  </si>
  <si>
    <t>移動式ｸﾚｰﾝ(5t以上)</t>
    <phoneticPr fontId="4"/>
  </si>
  <si>
    <t>□01.ｸﾚｰﾝ(5t以上)運転業務（免許）</t>
    <rPh sb="11" eb="13">
      <t>イジョウ</t>
    </rPh>
    <rPh sb="14" eb="16">
      <t>ウンテン</t>
    </rPh>
    <rPh sb="16" eb="18">
      <t>ギョウム</t>
    </rPh>
    <rPh sb="19" eb="21">
      <t>メンキョ</t>
    </rPh>
    <phoneticPr fontId="4"/>
  </si>
  <si>
    <t>□02.移動式ｸﾚｰﾝ(5t以上)運転業務（免許）</t>
    <rPh sb="4" eb="7">
      <t>イドウシキ</t>
    </rPh>
    <rPh sb="14" eb="16">
      <t>イジョウ</t>
    </rPh>
    <rPh sb="17" eb="19">
      <t>ウンテン</t>
    </rPh>
    <rPh sb="19" eb="21">
      <t>ギョウム</t>
    </rPh>
    <rPh sb="22" eb="24">
      <t>メンキョ</t>
    </rPh>
    <phoneticPr fontId="4"/>
  </si>
  <si>
    <t>□11.高所作業車運転(10m以上)</t>
    <rPh sb="4" eb="6">
      <t>コウショ</t>
    </rPh>
    <rPh sb="6" eb="9">
      <t>サギョウシャ</t>
    </rPh>
    <rPh sb="9" eb="11">
      <t>ウンテン</t>
    </rPh>
    <rPh sb="15" eb="17">
      <t>イジョウ</t>
    </rPh>
    <phoneticPr fontId="2"/>
  </si>
  <si>
    <t>□12.玉掛け(1t以上)</t>
    <rPh sb="4" eb="5">
      <t>タマ</t>
    </rPh>
    <rPh sb="5" eb="6">
      <t>ガ</t>
    </rPh>
    <rPh sb="10" eb="12">
      <t>イジョウ</t>
    </rPh>
    <phoneticPr fontId="2"/>
  </si>
  <si>
    <t>□13.建築物の鉄骨の組立等作業主任者</t>
    <rPh sb="4" eb="7">
      <t>ケンチクブツ</t>
    </rPh>
    <rPh sb="8" eb="10">
      <t>テッコツ</t>
    </rPh>
    <rPh sb="11" eb="13">
      <t>クミタテ</t>
    </rPh>
    <rPh sb="13" eb="14">
      <t>トウ</t>
    </rPh>
    <rPh sb="14" eb="16">
      <t>サギョウ</t>
    </rPh>
    <rPh sb="16" eb="19">
      <t>シュニンシャ</t>
    </rPh>
    <phoneticPr fontId="4"/>
  </si>
  <si>
    <t>□14ｺﾝｸﾘｰﾄ破砕機作業主任者</t>
    <rPh sb="9" eb="12">
      <t>ハサイキ</t>
    </rPh>
    <rPh sb="12" eb="14">
      <t>サギョウ</t>
    </rPh>
    <rPh sb="14" eb="17">
      <t>シュニンシャ</t>
    </rPh>
    <phoneticPr fontId="4"/>
  </si>
  <si>
    <t>□15.ずい道等の掘削作業主任者</t>
    <rPh sb="6" eb="7">
      <t>ドウ</t>
    </rPh>
    <rPh sb="7" eb="8">
      <t>ナド</t>
    </rPh>
    <rPh sb="9" eb="10">
      <t>ホリ</t>
    </rPh>
    <rPh sb="10" eb="11">
      <t>ケズ</t>
    </rPh>
    <rPh sb="11" eb="13">
      <t>サギョウ</t>
    </rPh>
    <rPh sb="13" eb="16">
      <t>シュニンシャ</t>
    </rPh>
    <phoneticPr fontId="2"/>
  </si>
  <si>
    <t>□16.ずい道等の覆工作業主任者</t>
    <rPh sb="6" eb="7">
      <t>ドウ</t>
    </rPh>
    <rPh sb="7" eb="8">
      <t>ナド</t>
    </rPh>
    <rPh sb="9" eb="10">
      <t>オオ</t>
    </rPh>
    <rPh sb="10" eb="11">
      <t>コウ</t>
    </rPh>
    <rPh sb="11" eb="13">
      <t>サギョウ</t>
    </rPh>
    <rPh sb="13" eb="16">
      <t>シュニンシャ</t>
    </rPh>
    <phoneticPr fontId="2"/>
  </si>
  <si>
    <t>□17.地山の掘削作業主任者(高さ2m以上)</t>
    <rPh sb="4" eb="5">
      <t>ジ</t>
    </rPh>
    <rPh sb="5" eb="6">
      <t>ヤマ</t>
    </rPh>
    <rPh sb="7" eb="9">
      <t>クッサク</t>
    </rPh>
    <rPh sb="9" eb="11">
      <t>サギョウ</t>
    </rPh>
    <rPh sb="11" eb="14">
      <t>シュニンシャ</t>
    </rPh>
    <rPh sb="15" eb="16">
      <t>タカ</t>
    </rPh>
    <rPh sb="19" eb="21">
      <t>イジョウ</t>
    </rPh>
    <phoneticPr fontId="4"/>
  </si>
  <si>
    <t>□18.小型移動式ｸﾚｰﾝ運転(1t以上5t未満)</t>
    <rPh sb="4" eb="6">
      <t>コガタ</t>
    </rPh>
    <rPh sb="6" eb="9">
      <t>イドウシキ</t>
    </rPh>
    <rPh sb="13" eb="15">
      <t>ウンテン</t>
    </rPh>
    <rPh sb="18" eb="20">
      <t>イジョウ</t>
    </rPh>
    <rPh sb="22" eb="24">
      <t>ミマン</t>
    </rPh>
    <phoneticPr fontId="2"/>
  </si>
  <si>
    <t>□19.酸素欠乏危険作業主任者</t>
    <rPh sb="4" eb="6">
      <t>サンソ</t>
    </rPh>
    <rPh sb="6" eb="8">
      <t>ケツボウ</t>
    </rPh>
    <rPh sb="8" eb="10">
      <t>キケン</t>
    </rPh>
    <rPh sb="10" eb="12">
      <t>サギョウ</t>
    </rPh>
    <rPh sb="12" eb="15">
      <t>シュニンシャ</t>
    </rPh>
    <phoneticPr fontId="4"/>
  </si>
  <si>
    <t>□20.有機溶剤作業主任者</t>
    <rPh sb="4" eb="6">
      <t>ユウキ</t>
    </rPh>
    <rPh sb="6" eb="8">
      <t>ヨウザイ</t>
    </rPh>
    <rPh sb="8" eb="10">
      <t>サギョウ</t>
    </rPh>
    <rPh sb="10" eb="13">
      <t>シュニンシャ</t>
    </rPh>
    <phoneticPr fontId="4"/>
  </si>
  <si>
    <t>□21.土止め支保工作業主任者</t>
    <rPh sb="4" eb="5">
      <t>ド</t>
    </rPh>
    <rPh sb="5" eb="6">
      <t>ト</t>
    </rPh>
    <rPh sb="7" eb="8">
      <t>シ</t>
    </rPh>
    <rPh sb="8" eb="9">
      <t>ホ</t>
    </rPh>
    <rPh sb="9" eb="10">
      <t>コウ</t>
    </rPh>
    <rPh sb="10" eb="12">
      <t>サギョウ</t>
    </rPh>
    <rPh sb="12" eb="15">
      <t>シュニンシャ</t>
    </rPh>
    <phoneticPr fontId="4"/>
  </si>
  <si>
    <t>□22.ガス溶接技能講習</t>
    <rPh sb="6" eb="8">
      <t>ヨウセツ</t>
    </rPh>
    <rPh sb="8" eb="10">
      <t>ギノウ</t>
    </rPh>
    <rPh sb="10" eb="12">
      <t>コウシュウ</t>
    </rPh>
    <phoneticPr fontId="2"/>
  </si>
  <si>
    <t>□23.フォークリフト運転(1t以上)</t>
    <rPh sb="11" eb="13">
      <t>ウンテン</t>
    </rPh>
    <rPh sb="16" eb="18">
      <t>イジョウ</t>
    </rPh>
    <phoneticPr fontId="2"/>
  </si>
  <si>
    <t>□24.車輌系建設機械運転(整地･積込用･</t>
    <rPh sb="4" eb="6">
      <t>シャリョウ</t>
    </rPh>
    <rPh sb="6" eb="7">
      <t>ケイ</t>
    </rPh>
    <rPh sb="7" eb="9">
      <t>ケンセツ</t>
    </rPh>
    <rPh sb="9" eb="11">
      <t>キカイ</t>
    </rPh>
    <rPh sb="11" eb="13">
      <t>ウンテン</t>
    </rPh>
    <rPh sb="14" eb="16">
      <t>セイチ</t>
    </rPh>
    <rPh sb="17" eb="18">
      <t>ツ</t>
    </rPh>
    <rPh sb="18" eb="19">
      <t>コ</t>
    </rPh>
    <rPh sb="19" eb="20">
      <t>ヨウ</t>
    </rPh>
    <phoneticPr fontId="2"/>
  </si>
  <si>
    <t>□25.ｺﾝｸﾘｰﾄ造の工作物の解体又は</t>
    <rPh sb="10" eb="11">
      <t>ゾウ</t>
    </rPh>
    <rPh sb="12" eb="15">
      <t>コウサクブツ</t>
    </rPh>
    <rPh sb="16" eb="18">
      <t>カイタイ</t>
    </rPh>
    <rPh sb="18" eb="19">
      <t>マタ</t>
    </rPh>
    <phoneticPr fontId="4"/>
  </si>
  <si>
    <t>□26.その他（　　　　　　　　　）</t>
    <rPh sb="6" eb="7">
      <t>タ</t>
    </rPh>
    <phoneticPr fontId="2"/>
  </si>
  <si>
    <t>□03.高圧室内作業主任者(免許)</t>
    <rPh sb="4" eb="6">
      <t>コウアツ</t>
    </rPh>
    <rPh sb="6" eb="8">
      <t>シツナイ</t>
    </rPh>
    <rPh sb="8" eb="10">
      <t>サギョウ</t>
    </rPh>
    <rPh sb="10" eb="13">
      <t>シュニンシャ</t>
    </rPh>
    <rPh sb="14" eb="16">
      <t>メンキョ</t>
    </rPh>
    <phoneticPr fontId="2"/>
  </si>
  <si>
    <t>□04.発破技師(免許)</t>
    <rPh sb="4" eb="6">
      <t>ハッパ</t>
    </rPh>
    <rPh sb="6" eb="8">
      <t>ギシ</t>
    </rPh>
    <rPh sb="9" eb="11">
      <t>メンキョ</t>
    </rPh>
    <phoneticPr fontId="2"/>
  </si>
  <si>
    <t>□05.ガス溶接作業主任者（免許）</t>
    <rPh sb="6" eb="8">
      <t>ヨウセツ</t>
    </rPh>
    <rPh sb="8" eb="10">
      <t>サギョウ</t>
    </rPh>
    <rPh sb="10" eb="13">
      <t>シュニンシャ</t>
    </rPh>
    <rPh sb="14" eb="16">
      <t>メンキョ</t>
    </rPh>
    <phoneticPr fontId="2"/>
  </si>
  <si>
    <t>□06.潜水士(免許)</t>
    <rPh sb="4" eb="6">
      <t>センスイ</t>
    </rPh>
    <rPh sb="6" eb="7">
      <t>シ</t>
    </rPh>
    <rPh sb="8" eb="10">
      <t>メンキョ</t>
    </rPh>
    <phoneticPr fontId="2"/>
  </si>
  <si>
    <t>□07.足場の組立等作業主任者(高さ5m以上)</t>
    <rPh sb="4" eb="6">
      <t>アシバ</t>
    </rPh>
    <rPh sb="7" eb="9">
      <t>クミタテ</t>
    </rPh>
    <rPh sb="9" eb="10">
      <t>トウ</t>
    </rPh>
    <rPh sb="10" eb="12">
      <t>サギョウ</t>
    </rPh>
    <rPh sb="12" eb="15">
      <t>シュニンシャ</t>
    </rPh>
    <rPh sb="16" eb="17">
      <t>タカ</t>
    </rPh>
    <rPh sb="20" eb="22">
      <t>イジョウ</t>
    </rPh>
    <phoneticPr fontId="4"/>
  </si>
  <si>
    <t>□08.型枠支保工の組立等作業主任者</t>
    <rPh sb="4" eb="6">
      <t>カタワク</t>
    </rPh>
    <rPh sb="6" eb="7">
      <t>シ</t>
    </rPh>
    <rPh sb="7" eb="8">
      <t>ホ</t>
    </rPh>
    <rPh sb="8" eb="9">
      <t>コウ</t>
    </rPh>
    <rPh sb="10" eb="12">
      <t>クミタテ</t>
    </rPh>
    <rPh sb="12" eb="13">
      <t>トウ</t>
    </rPh>
    <rPh sb="13" eb="15">
      <t>サギョウ</t>
    </rPh>
    <rPh sb="15" eb="18">
      <t>シュニンシャ</t>
    </rPh>
    <phoneticPr fontId="4"/>
  </si>
  <si>
    <t>□09.ｼｮﾍﾞﾙﾛｰﾀﾞ運転(1t以上)</t>
    <rPh sb="13" eb="15">
      <t>ウンテン</t>
    </rPh>
    <rPh sb="18" eb="20">
      <t>イジョウ</t>
    </rPh>
    <phoneticPr fontId="2"/>
  </si>
  <si>
    <t>□10.不整地運搬車運転(1t以上)</t>
    <rPh sb="4" eb="6">
      <t>フセイ</t>
    </rPh>
    <rPh sb="6" eb="7">
      <t>チ</t>
    </rPh>
    <rPh sb="7" eb="10">
      <t>ウンパンシャ</t>
    </rPh>
    <rPh sb="10" eb="12">
      <t>ウンテン</t>
    </rPh>
    <rPh sb="15" eb="17">
      <t>イジョウ</t>
    </rPh>
    <phoneticPr fontId="2"/>
  </si>
  <si>
    <t>（免許）</t>
    <rPh sb="1" eb="3">
      <t>メンキョ</t>
    </rPh>
    <phoneticPr fontId="2"/>
  </si>
  <si>
    <t>（技能講習）</t>
    <rPh sb="1" eb="3">
      <t>ギノウ</t>
    </rPh>
    <rPh sb="3" eb="5">
      <t>コウシュウ</t>
    </rPh>
    <phoneticPr fontId="2"/>
  </si>
  <si>
    <t>（特別教育）</t>
    <rPh sb="1" eb="3">
      <t>トクベツ</t>
    </rPh>
    <rPh sb="3" eb="5">
      <t>キョウイク</t>
    </rPh>
    <phoneticPr fontId="2"/>
  </si>
  <si>
    <t>玉掛け(1t未満)</t>
  </si>
  <si>
    <t>雇入時教育</t>
  </si>
  <si>
    <t>ｸﾚｰﾝ(5t以上)</t>
    <phoneticPr fontId="2"/>
  </si>
  <si>
    <t>移動式ｸﾚｰﾝ(5t以上)</t>
    <phoneticPr fontId="2"/>
  </si>
  <si>
    <t>発破技師</t>
    <phoneticPr fontId="2"/>
  </si>
  <si>
    <t>潜水士</t>
    <phoneticPr fontId="2"/>
  </si>
  <si>
    <t>型枠支保工</t>
    <phoneticPr fontId="2"/>
  </si>
  <si>
    <t>建築物鉄骨組立</t>
    <phoneticPr fontId="2"/>
  </si>
  <si>
    <t>ｺﾝｸﾘｰﾄ破砕機</t>
    <phoneticPr fontId="2"/>
  </si>
  <si>
    <t>ずい道等掘削</t>
    <phoneticPr fontId="2"/>
  </si>
  <si>
    <t>ずい道等覆工</t>
    <phoneticPr fontId="2"/>
  </si>
  <si>
    <t>酸素欠乏作業</t>
    <phoneticPr fontId="2"/>
  </si>
  <si>
    <t>有機溶剤作業</t>
    <phoneticPr fontId="2"/>
  </si>
  <si>
    <t>土止支保工</t>
    <phoneticPr fontId="2"/>
  </si>
  <si>
    <t>ガス溶接</t>
    <phoneticPr fontId="2"/>
  </si>
  <si>
    <t>ﾌｫｰｸﾘﾌﾄ(1t以上)</t>
    <phoneticPr fontId="2"/>
  </si>
  <si>
    <t>研削といし</t>
    <phoneticPr fontId="2"/>
  </si>
  <si>
    <t>アーク溶接</t>
    <phoneticPr fontId="2"/>
  </si>
  <si>
    <t>ﾌｫｰｸﾘﾌﾄ(1t未満)</t>
    <phoneticPr fontId="2"/>
  </si>
  <si>
    <t>コンクリートポンプ車</t>
    <phoneticPr fontId="2"/>
  </si>
  <si>
    <t>巻上げ機</t>
    <phoneticPr fontId="2"/>
  </si>
  <si>
    <t>建設用リフト</t>
    <phoneticPr fontId="2"/>
  </si>
  <si>
    <t>ゴンドラ操作</t>
    <phoneticPr fontId="2"/>
  </si>
  <si>
    <t>酸素欠乏危険作業</t>
    <phoneticPr fontId="2"/>
  </si>
  <si>
    <t>振動工具教育</t>
    <rPh sb="2" eb="4">
      <t>コウグ</t>
    </rPh>
    <phoneticPr fontId="2"/>
  </si>
  <si>
    <t>ずい道掘削</t>
    <phoneticPr fontId="2"/>
  </si>
  <si>
    <t>特定粉じん作業</t>
    <phoneticPr fontId="2"/>
  </si>
  <si>
    <t>軌道装置</t>
    <phoneticPr fontId="2"/>
  </si>
  <si>
    <t>低圧電気</t>
    <phoneticPr fontId="2"/>
  </si>
  <si>
    <t>ﾎﾞｰﾘﾝｸﾞﾏｼﾝ</t>
    <phoneticPr fontId="2"/>
  </si>
  <si>
    <t>石綿作業</t>
    <phoneticPr fontId="2"/>
  </si>
  <si>
    <t>安全衛生推進者</t>
    <phoneticPr fontId="2"/>
  </si>
  <si>
    <t>KYﾄﾚｰﾅｰ</t>
    <phoneticPr fontId="2"/>
  </si>
  <si>
    <t>特別教育</t>
    <rPh sb="0" eb="2">
      <t>トクベツ</t>
    </rPh>
    <rPh sb="2" eb="4">
      <t>キョウイク</t>
    </rPh>
    <phoneticPr fontId="4"/>
  </si>
  <si>
    <t>免許</t>
    <rPh sb="0" eb="2">
      <t>メンキョ</t>
    </rPh>
    <phoneticPr fontId="4"/>
  </si>
  <si>
    <t>技能講習1</t>
    <rPh sb="0" eb="2">
      <t>ギノウ</t>
    </rPh>
    <rPh sb="2" eb="4">
      <t>コウシュウ</t>
    </rPh>
    <phoneticPr fontId="5"/>
  </si>
  <si>
    <t>技能講習2</t>
    <rPh sb="0" eb="2">
      <t>ギノウ</t>
    </rPh>
    <rPh sb="2" eb="4">
      <t>コウシュウ</t>
    </rPh>
    <phoneticPr fontId="5"/>
  </si>
  <si>
    <t>技能講習3</t>
    <rPh sb="0" eb="2">
      <t>ギノウ</t>
    </rPh>
    <rPh sb="2" eb="4">
      <t>コウシュウ</t>
    </rPh>
    <phoneticPr fontId="5"/>
  </si>
  <si>
    <t>技能講習4</t>
    <rPh sb="0" eb="2">
      <t>ギノウ</t>
    </rPh>
    <rPh sb="2" eb="4">
      <t>コウシュウ</t>
    </rPh>
    <phoneticPr fontId="5"/>
  </si>
  <si>
    <t>技能講習5</t>
    <rPh sb="0" eb="2">
      <t>ギノウ</t>
    </rPh>
    <rPh sb="2" eb="4">
      <t>コウシュウ</t>
    </rPh>
    <phoneticPr fontId="5"/>
  </si>
  <si>
    <t>技能講習6</t>
    <rPh sb="0" eb="2">
      <t>ギノウ</t>
    </rPh>
    <rPh sb="2" eb="4">
      <t>コウシュウ</t>
    </rPh>
    <phoneticPr fontId="5"/>
  </si>
  <si>
    <t>免許1</t>
    <rPh sb="0" eb="2">
      <t>メンキョ</t>
    </rPh>
    <phoneticPr fontId="5"/>
  </si>
  <si>
    <t>免許2</t>
    <rPh sb="0" eb="2">
      <t>メンキョ</t>
    </rPh>
    <phoneticPr fontId="5"/>
  </si>
  <si>
    <t>免許3</t>
    <rPh sb="0" eb="2">
      <t>メンキョ</t>
    </rPh>
    <phoneticPr fontId="5"/>
  </si>
  <si>
    <t>免許4</t>
    <rPh sb="0" eb="2">
      <t>メンキョ</t>
    </rPh>
    <phoneticPr fontId="5"/>
  </si>
  <si>
    <t>免許5</t>
    <rPh sb="0" eb="2">
      <t>メンキョ</t>
    </rPh>
    <phoneticPr fontId="5"/>
  </si>
  <si>
    <t>免許6</t>
    <rPh sb="0" eb="2">
      <t>メンキョ</t>
    </rPh>
    <phoneticPr fontId="5"/>
  </si>
  <si>
    <t>特別教育1</t>
    <rPh sb="0" eb="2">
      <t>トクベツ</t>
    </rPh>
    <rPh sb="2" eb="4">
      <t>キョウイク</t>
    </rPh>
    <phoneticPr fontId="5"/>
  </si>
  <si>
    <t>特別教育2</t>
    <rPh sb="0" eb="2">
      <t>トクベツ</t>
    </rPh>
    <rPh sb="2" eb="4">
      <t>キョウイク</t>
    </rPh>
    <phoneticPr fontId="5"/>
  </si>
  <si>
    <t>特別教育3</t>
    <rPh sb="0" eb="2">
      <t>トクベツ</t>
    </rPh>
    <rPh sb="2" eb="4">
      <t>キョウイク</t>
    </rPh>
    <phoneticPr fontId="5"/>
  </si>
  <si>
    <t>特別教育4</t>
    <rPh sb="0" eb="2">
      <t>トクベツ</t>
    </rPh>
    <rPh sb="2" eb="4">
      <t>キョウイク</t>
    </rPh>
    <phoneticPr fontId="5"/>
  </si>
  <si>
    <t>特別教育5</t>
    <rPh sb="0" eb="2">
      <t>トクベツ</t>
    </rPh>
    <rPh sb="2" eb="4">
      <t>キョウイク</t>
    </rPh>
    <phoneticPr fontId="5"/>
  </si>
  <si>
    <t>特別教育6</t>
    <rPh sb="0" eb="2">
      <t>トクベツ</t>
    </rPh>
    <rPh sb="2" eb="4">
      <t>キョウイク</t>
    </rPh>
    <phoneticPr fontId="5"/>
  </si>
  <si>
    <t>特別教育・技能講習・免許　※削除禁止</t>
    <rPh sb="0" eb="2">
      <t>トクベツ</t>
    </rPh>
    <rPh sb="5" eb="7">
      <t>ギノウ</t>
    </rPh>
    <rPh sb="7" eb="9">
      <t>コウシュウ</t>
    </rPh>
    <rPh sb="14" eb="16">
      <t>サクジョ</t>
    </rPh>
    <rPh sb="16" eb="18">
      <t>キンシ</t>
    </rPh>
    <phoneticPr fontId="5"/>
  </si>
  <si>
    <t>役職　※削除禁止</t>
    <rPh sb="0" eb="2">
      <t>ヤクショク</t>
    </rPh>
    <rPh sb="4" eb="6">
      <t>サクジョ</t>
    </rPh>
    <rPh sb="6" eb="8">
      <t>キンシ</t>
    </rPh>
    <phoneticPr fontId="4"/>
  </si>
  <si>
    <t>玉掛け(1t以上)</t>
    <phoneticPr fontId="4"/>
  </si>
  <si>
    <t>ｼｮﾍﾞﾙﾛｰﾀﾞ(1t以上)</t>
    <phoneticPr fontId="2"/>
  </si>
  <si>
    <t>不整地運搬車(1t以上)</t>
    <phoneticPr fontId="2"/>
  </si>
  <si>
    <t>高圧室内作業者</t>
    <rPh sb="6" eb="7">
      <t>シャ</t>
    </rPh>
    <phoneticPr fontId="2"/>
  </si>
  <si>
    <t>高圧室内作業主任者</t>
    <rPh sb="6" eb="9">
      <t>シュニンシャ</t>
    </rPh>
    <phoneticPr fontId="2"/>
  </si>
  <si>
    <t>ガス溶接作業主任者</t>
    <rPh sb="4" eb="6">
      <t>サギョウ</t>
    </rPh>
    <rPh sb="6" eb="9">
      <t>シュニンシャ</t>
    </rPh>
    <phoneticPr fontId="2"/>
  </si>
  <si>
    <t>足場組立解体</t>
    <rPh sb="4" eb="6">
      <t>カイタイ</t>
    </rPh>
    <phoneticPr fontId="2"/>
  </si>
  <si>
    <t>高所作業車(10m以上)</t>
    <phoneticPr fontId="2"/>
  </si>
  <si>
    <t>地山掘削(2m以上)</t>
    <phoneticPr fontId="2"/>
  </si>
  <si>
    <t>役職</t>
    <rPh sb="0" eb="2">
      <t>ヤクショク</t>
    </rPh>
    <phoneticPr fontId="4"/>
  </si>
  <si>
    <t>移動式ｸﾚｰﾝ(1t未満)</t>
    <rPh sb="10" eb="12">
      <t>ミマン</t>
    </rPh>
    <phoneticPr fontId="2"/>
  </si>
  <si>
    <t>移動式ｸﾚｰﾝ(5t未満)</t>
    <phoneticPr fontId="2"/>
  </si>
  <si>
    <t>ｺﾝｸﾘｰﾄ工作物解体</t>
    <rPh sb="6" eb="9">
      <t>コウサクブツ</t>
    </rPh>
    <phoneticPr fontId="2"/>
  </si>
  <si>
    <t>□11.酸素欠乏危険場所における作業</t>
    <rPh sb="4" eb="6">
      <t>サンソ</t>
    </rPh>
    <rPh sb="6" eb="8">
      <t>ケツボウ</t>
    </rPh>
    <rPh sb="8" eb="10">
      <t>キケン</t>
    </rPh>
    <rPh sb="10" eb="12">
      <t>バショ</t>
    </rPh>
    <rPh sb="16" eb="18">
      <t>サギョウ</t>
    </rPh>
    <phoneticPr fontId="2"/>
  </si>
  <si>
    <t>□12.移動式ｸﾚｰﾝ運転(1t未満)</t>
    <rPh sb="4" eb="7">
      <t>イドウシキ</t>
    </rPh>
    <rPh sb="11" eb="13">
      <t>ウンテン</t>
    </rPh>
    <rPh sb="16" eb="18">
      <t>ミマン</t>
    </rPh>
    <phoneticPr fontId="2"/>
  </si>
  <si>
    <t>□13.振動工具の安全衛生教育</t>
    <rPh sb="4" eb="6">
      <t>シンドウ</t>
    </rPh>
    <rPh sb="6" eb="8">
      <t>コウグ</t>
    </rPh>
    <rPh sb="9" eb="11">
      <t>アンゼン</t>
    </rPh>
    <rPh sb="11" eb="13">
      <t>エイセイ</t>
    </rPh>
    <rPh sb="13" eb="15">
      <t>キョウイク</t>
    </rPh>
    <phoneticPr fontId="2"/>
  </si>
  <si>
    <t>□14.ｼｮﾍﾞﾙﾛｰﾀﾞ運転(1t未満)</t>
    <rPh sb="13" eb="15">
      <t>ウンテン</t>
    </rPh>
    <rPh sb="18" eb="20">
      <t>ミマン</t>
    </rPh>
    <phoneticPr fontId="2"/>
  </si>
  <si>
    <t>□15.不整地運搬車運転(1t未満)</t>
    <rPh sb="4" eb="6">
      <t>フセイ</t>
    </rPh>
    <rPh sb="6" eb="7">
      <t>チ</t>
    </rPh>
    <rPh sb="7" eb="10">
      <t>ウンパンシャ</t>
    </rPh>
    <rPh sb="10" eb="12">
      <t>ウンテン</t>
    </rPh>
    <rPh sb="15" eb="17">
      <t>ミマン</t>
    </rPh>
    <phoneticPr fontId="2"/>
  </si>
  <si>
    <t>□16.玉掛け(1t未満)</t>
    <rPh sb="4" eb="5">
      <t>タマ</t>
    </rPh>
    <rPh sb="5" eb="6">
      <t>ガ</t>
    </rPh>
    <rPh sb="10" eb="12">
      <t>ミマン</t>
    </rPh>
    <phoneticPr fontId="2"/>
  </si>
  <si>
    <t>□17.高圧室内作業者</t>
    <rPh sb="4" eb="6">
      <t>コウアツ</t>
    </rPh>
    <rPh sb="6" eb="8">
      <t>シツナイ</t>
    </rPh>
    <rPh sb="8" eb="11">
      <t>サギョウシャ</t>
    </rPh>
    <phoneticPr fontId="2"/>
  </si>
  <si>
    <t>□18.ずい道掘削作業者</t>
    <rPh sb="6" eb="7">
      <t>ドウ</t>
    </rPh>
    <rPh sb="7" eb="9">
      <t>クッサク</t>
    </rPh>
    <rPh sb="9" eb="11">
      <t>サギョウ</t>
    </rPh>
    <rPh sb="11" eb="12">
      <t>シャ</t>
    </rPh>
    <phoneticPr fontId="2"/>
  </si>
  <si>
    <t>□19.特定粉じん作業者</t>
    <rPh sb="4" eb="6">
      <t>トクテイ</t>
    </rPh>
    <rPh sb="6" eb="7">
      <t>フン</t>
    </rPh>
    <rPh sb="9" eb="12">
      <t>サギョウシャ</t>
    </rPh>
    <phoneticPr fontId="2"/>
  </si>
  <si>
    <t>□20.軌道装置運転者</t>
    <rPh sb="4" eb="6">
      <t>キドウ</t>
    </rPh>
    <rPh sb="6" eb="8">
      <t>ソウチ</t>
    </rPh>
    <rPh sb="8" eb="11">
      <t>ウンテンシャ</t>
    </rPh>
    <phoneticPr fontId="2"/>
  </si>
  <si>
    <t>□21.低圧電気取扱者</t>
    <rPh sb="4" eb="6">
      <t>テイアツ</t>
    </rPh>
    <rPh sb="6" eb="8">
      <t>デンキ</t>
    </rPh>
    <rPh sb="8" eb="10">
      <t>トリアツカイ</t>
    </rPh>
    <rPh sb="10" eb="11">
      <t>シャ</t>
    </rPh>
    <phoneticPr fontId="2"/>
  </si>
  <si>
    <t>□22.ボーリングマシン運転者</t>
    <rPh sb="12" eb="15">
      <t>ウンテンシャ</t>
    </rPh>
    <phoneticPr fontId="2"/>
  </si>
  <si>
    <t>□23.石綿取扱い作業従事者特別教育</t>
    <phoneticPr fontId="2"/>
  </si>
  <si>
    <t>□24.安全衛生推進者教育</t>
    <rPh sb="4" eb="6">
      <t>アンゼン</t>
    </rPh>
    <rPh sb="6" eb="8">
      <t>エイセイ</t>
    </rPh>
    <rPh sb="8" eb="11">
      <t>スイシンシャ</t>
    </rPh>
    <rPh sb="11" eb="13">
      <t>キョウイク</t>
    </rPh>
    <phoneticPr fontId="2"/>
  </si>
  <si>
    <t>□25.危険予知訓練(KYT)トレーナー教育</t>
    <rPh sb="4" eb="6">
      <t>キケン</t>
    </rPh>
    <rPh sb="6" eb="8">
      <t>ヨチ</t>
    </rPh>
    <rPh sb="8" eb="10">
      <t>クンレン</t>
    </rPh>
    <rPh sb="20" eb="22">
      <t>キョウイク</t>
    </rPh>
    <phoneticPr fontId="2"/>
  </si>
  <si>
    <t>□26.職長・安全衛生責任者教育</t>
    <phoneticPr fontId="2"/>
  </si>
  <si>
    <t>□27.雇入時教育</t>
    <rPh sb="4" eb="6">
      <t>ヤトイイ</t>
    </rPh>
    <rPh sb="6" eb="7">
      <t>ジ</t>
    </rPh>
    <phoneticPr fontId="2"/>
  </si>
  <si>
    <t>□28.その他（　　　　　　　　　　　　）</t>
    <rPh sb="6" eb="7">
      <t>タ</t>
    </rPh>
    <phoneticPr fontId="2"/>
  </si>
  <si>
    <t>□04.車輌系建設機械運転(整地･積込用･</t>
    <rPh sb="4" eb="6">
      <t>シャリョウ</t>
    </rPh>
    <rPh sb="6" eb="7">
      <t>ケイ</t>
    </rPh>
    <rPh sb="7" eb="9">
      <t>ケンセツ</t>
    </rPh>
    <rPh sb="9" eb="11">
      <t>キカイ</t>
    </rPh>
    <rPh sb="11" eb="13">
      <t>ウンテン</t>
    </rPh>
    <rPh sb="14" eb="16">
      <t>セイチ</t>
    </rPh>
    <rPh sb="17" eb="19">
      <t>ツミコミ</t>
    </rPh>
    <rPh sb="19" eb="20">
      <t>ヨウ</t>
    </rPh>
    <phoneticPr fontId="2"/>
  </si>
  <si>
    <t>□01.研削といしの取替又は取替時の試運転</t>
    <rPh sb="4" eb="6">
      <t>ケンサク</t>
    </rPh>
    <rPh sb="10" eb="12">
      <t>トリカエ</t>
    </rPh>
    <rPh sb="12" eb="13">
      <t>マタ</t>
    </rPh>
    <rPh sb="14" eb="16">
      <t>トリカエ</t>
    </rPh>
    <rPh sb="16" eb="17">
      <t>ジ</t>
    </rPh>
    <phoneticPr fontId="2"/>
  </si>
  <si>
    <t>特別教育等</t>
    <rPh sb="4" eb="5">
      <t>ナド</t>
    </rPh>
    <phoneticPr fontId="4"/>
  </si>
  <si>
    <t>高所作業車</t>
    <phoneticPr fontId="2"/>
  </si>
  <si>
    <t>車輌系建設機械</t>
    <phoneticPr fontId="2"/>
  </si>
  <si>
    <t>ｼｮﾍﾞﾙﾛｰﾀﾞ運転</t>
    <phoneticPr fontId="4"/>
  </si>
  <si>
    <t>不整地運搬車</t>
    <phoneticPr fontId="4"/>
  </si>
  <si>
    <t>クレーン(5t未満)</t>
    <phoneticPr fontId="2"/>
  </si>
  <si>
    <t>車輌系建設機械</t>
    <phoneticPr fontId="2"/>
  </si>
  <si>
    <t>職長・安責者教育</t>
    <rPh sb="6" eb="8">
      <t>キョウイク</t>
    </rPh>
    <phoneticPr fontId="2"/>
  </si>
  <si>
    <t>　有機溶剤健康診断、鉛健康診断、電離放射線健康診断、特定化学物質健康診断</t>
    <phoneticPr fontId="5"/>
  </si>
  <si>
    <t>　じん肺健康診断（3年以内。ただし、前回の診断で管理２・３の場合は1年以内）、石綿健康診断（6ヶ月以内）</t>
    <rPh sb="10" eb="11">
      <t>ネン</t>
    </rPh>
    <rPh sb="11" eb="13">
      <t>イナイ</t>
    </rPh>
    <rPh sb="18" eb="20">
      <t>ゼンカイ</t>
    </rPh>
    <rPh sb="21" eb="23">
      <t>シンダン</t>
    </rPh>
    <rPh sb="24" eb="26">
      <t>カンリ</t>
    </rPh>
    <rPh sb="30" eb="32">
      <t>バアイ</t>
    </rPh>
    <rPh sb="34" eb="35">
      <t>ネン</t>
    </rPh>
    <rPh sb="35" eb="37">
      <t>イナイ</t>
    </rPh>
    <rPh sb="48" eb="49">
      <t>ゲツ</t>
    </rPh>
    <rPh sb="49" eb="51">
      <t>イナイ</t>
    </rPh>
    <phoneticPr fontId="5"/>
  </si>
  <si>
    <t>02.移動式ｸﾚｰﾝ(5t以上)運転業務</t>
    <rPh sb="3" eb="6">
      <t>イドウシキ</t>
    </rPh>
    <rPh sb="13" eb="15">
      <t>イジョウ</t>
    </rPh>
    <rPh sb="16" eb="18">
      <t>ウンテン</t>
    </rPh>
    <rPh sb="18" eb="20">
      <t>ギョウム</t>
    </rPh>
    <phoneticPr fontId="4"/>
  </si>
  <si>
    <t>01.ｸﾚｰﾝ(5t以上)運転業務</t>
    <rPh sb="10" eb="12">
      <t>イジョウ</t>
    </rPh>
    <rPh sb="13" eb="15">
      <t>ウンテン</t>
    </rPh>
    <rPh sb="15" eb="17">
      <t>ギョウム</t>
    </rPh>
    <phoneticPr fontId="4"/>
  </si>
  <si>
    <t>03.高圧室内作業主任者</t>
    <rPh sb="3" eb="5">
      <t>コウアツ</t>
    </rPh>
    <rPh sb="5" eb="7">
      <t>シツナイ</t>
    </rPh>
    <rPh sb="7" eb="9">
      <t>サギョウ</t>
    </rPh>
    <rPh sb="9" eb="12">
      <t>シュニンシャ</t>
    </rPh>
    <phoneticPr fontId="2"/>
  </si>
  <si>
    <t>04.発破技師</t>
    <rPh sb="3" eb="5">
      <t>ハッパ</t>
    </rPh>
    <rPh sb="5" eb="7">
      <t>ギシ</t>
    </rPh>
    <phoneticPr fontId="2"/>
  </si>
  <si>
    <t>05.ガス溶接作業主任者</t>
    <rPh sb="5" eb="7">
      <t>ヨウセツ</t>
    </rPh>
    <rPh sb="7" eb="9">
      <t>サギョウ</t>
    </rPh>
    <rPh sb="9" eb="12">
      <t>シュニンシャ</t>
    </rPh>
    <phoneticPr fontId="2"/>
  </si>
  <si>
    <t>06.潜水士</t>
    <rPh sb="3" eb="5">
      <t>センスイ</t>
    </rPh>
    <rPh sb="5" eb="6">
      <t>シ</t>
    </rPh>
    <phoneticPr fontId="2"/>
  </si>
  <si>
    <t>01.足場の組立等作業主任者(高さ5m以上)</t>
    <rPh sb="3" eb="5">
      <t>アシバ</t>
    </rPh>
    <rPh sb="6" eb="8">
      <t>クミタテ</t>
    </rPh>
    <rPh sb="8" eb="9">
      <t>トウ</t>
    </rPh>
    <rPh sb="9" eb="11">
      <t>サギョウ</t>
    </rPh>
    <rPh sb="11" eb="14">
      <t>シュニンシャ</t>
    </rPh>
    <rPh sb="15" eb="16">
      <t>タカ</t>
    </rPh>
    <rPh sb="19" eb="21">
      <t>イジョウ</t>
    </rPh>
    <phoneticPr fontId="4"/>
  </si>
  <si>
    <t>02.型枠支保工の組立等作業主任者</t>
    <rPh sb="3" eb="5">
      <t>カタワク</t>
    </rPh>
    <rPh sb="5" eb="6">
      <t>シ</t>
    </rPh>
    <rPh sb="6" eb="7">
      <t>ホ</t>
    </rPh>
    <rPh sb="7" eb="8">
      <t>コウ</t>
    </rPh>
    <rPh sb="9" eb="11">
      <t>クミタテ</t>
    </rPh>
    <rPh sb="11" eb="12">
      <t>トウ</t>
    </rPh>
    <rPh sb="12" eb="14">
      <t>サギョウ</t>
    </rPh>
    <rPh sb="14" eb="17">
      <t>シュニンシャ</t>
    </rPh>
    <phoneticPr fontId="4"/>
  </si>
  <si>
    <t>03.ｼｮﾍﾞﾙﾛｰﾀﾞ運転(1t以上)</t>
    <rPh sb="12" eb="14">
      <t>ウンテン</t>
    </rPh>
    <rPh sb="17" eb="19">
      <t>イジョウ</t>
    </rPh>
    <phoneticPr fontId="2"/>
  </si>
  <si>
    <t>04.不整地運搬車運転(1t以上)</t>
    <rPh sb="3" eb="5">
      <t>フセイ</t>
    </rPh>
    <rPh sb="5" eb="6">
      <t>チ</t>
    </rPh>
    <rPh sb="6" eb="9">
      <t>ウンパンシャ</t>
    </rPh>
    <rPh sb="9" eb="11">
      <t>ウンテン</t>
    </rPh>
    <rPh sb="14" eb="16">
      <t>イジョウ</t>
    </rPh>
    <phoneticPr fontId="2"/>
  </si>
  <si>
    <t>05.高所作業車運転(10m以上)</t>
    <rPh sb="3" eb="5">
      <t>コウショ</t>
    </rPh>
    <rPh sb="5" eb="8">
      <t>サギョウシャ</t>
    </rPh>
    <rPh sb="8" eb="10">
      <t>ウンテン</t>
    </rPh>
    <rPh sb="14" eb="16">
      <t>イジョウ</t>
    </rPh>
    <phoneticPr fontId="2"/>
  </si>
  <si>
    <t>06.玉掛け(1t以上)</t>
    <rPh sb="3" eb="4">
      <t>タマ</t>
    </rPh>
    <rPh sb="4" eb="5">
      <t>ガ</t>
    </rPh>
    <rPh sb="9" eb="11">
      <t>イジョウ</t>
    </rPh>
    <phoneticPr fontId="2"/>
  </si>
  <si>
    <t>07.建築物の鉄骨の組立等作業主任者</t>
    <rPh sb="3" eb="6">
      <t>ケンチクブツ</t>
    </rPh>
    <rPh sb="7" eb="9">
      <t>テッコツ</t>
    </rPh>
    <rPh sb="10" eb="12">
      <t>クミタテ</t>
    </rPh>
    <rPh sb="12" eb="13">
      <t>トウ</t>
    </rPh>
    <rPh sb="13" eb="15">
      <t>サギョウ</t>
    </rPh>
    <rPh sb="15" eb="18">
      <t>シュニンシャ</t>
    </rPh>
    <phoneticPr fontId="4"/>
  </si>
  <si>
    <t>08.ｺﾝｸﾘｰﾄ破砕機作業主任者</t>
    <rPh sb="9" eb="12">
      <t>ハサイキ</t>
    </rPh>
    <rPh sb="12" eb="14">
      <t>サギョウ</t>
    </rPh>
    <rPh sb="14" eb="17">
      <t>シュニンシャ</t>
    </rPh>
    <phoneticPr fontId="4"/>
  </si>
  <si>
    <t>09.ずい道等の掘削作業主任者</t>
    <rPh sb="5" eb="6">
      <t>ドウ</t>
    </rPh>
    <rPh sb="6" eb="7">
      <t>ナド</t>
    </rPh>
    <rPh sb="8" eb="9">
      <t>ホリ</t>
    </rPh>
    <rPh sb="9" eb="10">
      <t>ケズ</t>
    </rPh>
    <rPh sb="10" eb="12">
      <t>サギョウ</t>
    </rPh>
    <rPh sb="12" eb="15">
      <t>シュニンシャ</t>
    </rPh>
    <phoneticPr fontId="2"/>
  </si>
  <si>
    <t>10.ずい道等の覆工作業主任者</t>
    <rPh sb="5" eb="6">
      <t>ドウ</t>
    </rPh>
    <rPh sb="6" eb="7">
      <t>ナド</t>
    </rPh>
    <rPh sb="8" eb="9">
      <t>オオ</t>
    </rPh>
    <rPh sb="9" eb="10">
      <t>コウ</t>
    </rPh>
    <rPh sb="10" eb="12">
      <t>サギョウ</t>
    </rPh>
    <rPh sb="12" eb="15">
      <t>シュニンシャ</t>
    </rPh>
    <phoneticPr fontId="2"/>
  </si>
  <si>
    <t>11.地山の掘削作業主任者(高さ2m以上)</t>
    <rPh sb="3" eb="4">
      <t>ジ</t>
    </rPh>
    <rPh sb="4" eb="5">
      <t>ヤマ</t>
    </rPh>
    <rPh sb="6" eb="8">
      <t>クッサク</t>
    </rPh>
    <rPh sb="8" eb="10">
      <t>サギョウ</t>
    </rPh>
    <rPh sb="10" eb="13">
      <t>シュニンシャ</t>
    </rPh>
    <rPh sb="14" eb="15">
      <t>タカ</t>
    </rPh>
    <rPh sb="18" eb="20">
      <t>イジョウ</t>
    </rPh>
    <phoneticPr fontId="4"/>
  </si>
  <si>
    <t>12.小型移動式ｸﾚｰﾝ運転(1t以上5t未満)</t>
    <rPh sb="3" eb="5">
      <t>コガタ</t>
    </rPh>
    <rPh sb="5" eb="8">
      <t>イドウシキ</t>
    </rPh>
    <rPh sb="12" eb="14">
      <t>ウンテン</t>
    </rPh>
    <rPh sb="17" eb="19">
      <t>イジョウ</t>
    </rPh>
    <rPh sb="21" eb="23">
      <t>ミマン</t>
    </rPh>
    <phoneticPr fontId="2"/>
  </si>
  <si>
    <t>13.酸素欠乏危険作業主任者</t>
    <rPh sb="3" eb="5">
      <t>サンソ</t>
    </rPh>
    <rPh sb="5" eb="7">
      <t>ケツボウ</t>
    </rPh>
    <rPh sb="7" eb="9">
      <t>キケン</t>
    </rPh>
    <rPh sb="9" eb="11">
      <t>サギョウ</t>
    </rPh>
    <rPh sb="11" eb="14">
      <t>シュニンシャ</t>
    </rPh>
    <phoneticPr fontId="4"/>
  </si>
  <si>
    <t>14.有機溶剤作業主任者</t>
    <rPh sb="3" eb="5">
      <t>ユウキ</t>
    </rPh>
    <rPh sb="5" eb="7">
      <t>ヨウザイ</t>
    </rPh>
    <rPh sb="7" eb="9">
      <t>サギョウ</t>
    </rPh>
    <rPh sb="9" eb="12">
      <t>シュニンシャ</t>
    </rPh>
    <phoneticPr fontId="4"/>
  </si>
  <si>
    <t>15.土止め支保工作業主任者</t>
    <rPh sb="3" eb="4">
      <t>ド</t>
    </rPh>
    <rPh sb="4" eb="5">
      <t>ト</t>
    </rPh>
    <rPh sb="6" eb="7">
      <t>シ</t>
    </rPh>
    <rPh sb="7" eb="8">
      <t>ホ</t>
    </rPh>
    <rPh sb="8" eb="9">
      <t>コウ</t>
    </rPh>
    <rPh sb="9" eb="11">
      <t>サギョウ</t>
    </rPh>
    <rPh sb="11" eb="14">
      <t>シュニンシャ</t>
    </rPh>
    <phoneticPr fontId="4"/>
  </si>
  <si>
    <t>16.ガス溶接技能講習</t>
    <rPh sb="5" eb="7">
      <t>ヨウセツ</t>
    </rPh>
    <rPh sb="7" eb="9">
      <t>ギノウ</t>
    </rPh>
    <rPh sb="9" eb="11">
      <t>コウシュウ</t>
    </rPh>
    <phoneticPr fontId="2"/>
  </si>
  <si>
    <t>17.フォークリフト運転(1t以上)</t>
    <rPh sb="10" eb="12">
      <t>ウンテン</t>
    </rPh>
    <rPh sb="15" eb="17">
      <t>イジョウ</t>
    </rPh>
    <phoneticPr fontId="2"/>
  </si>
  <si>
    <t>18.車輌系建設機械運転(整地･積込用･掘削用･基礎工事用･解体用)(機械重量3t以上）</t>
    <rPh sb="3" eb="5">
      <t>シャリョウ</t>
    </rPh>
    <rPh sb="5" eb="6">
      <t>ケイ</t>
    </rPh>
    <rPh sb="6" eb="8">
      <t>ケンセツ</t>
    </rPh>
    <rPh sb="8" eb="10">
      <t>キカイ</t>
    </rPh>
    <rPh sb="10" eb="12">
      <t>ウンテン</t>
    </rPh>
    <rPh sb="13" eb="15">
      <t>セイチ</t>
    </rPh>
    <rPh sb="16" eb="17">
      <t>ツ</t>
    </rPh>
    <rPh sb="17" eb="18">
      <t>コ</t>
    </rPh>
    <rPh sb="18" eb="19">
      <t>ヨウ</t>
    </rPh>
    <phoneticPr fontId="2"/>
  </si>
  <si>
    <t>19.ｺﾝｸﾘｰﾄ造の工作物の解体又は破壊の作業主任者(高さ5m以上)</t>
    <rPh sb="9" eb="10">
      <t>ゾウ</t>
    </rPh>
    <rPh sb="11" eb="14">
      <t>コウサクブツ</t>
    </rPh>
    <rPh sb="15" eb="17">
      <t>カイタイ</t>
    </rPh>
    <rPh sb="17" eb="18">
      <t>マタ</t>
    </rPh>
    <phoneticPr fontId="4"/>
  </si>
  <si>
    <t>01.研削といしの取替え又は取替え時の試運転業務</t>
    <rPh sb="3" eb="5">
      <t>ケンサク</t>
    </rPh>
    <rPh sb="9" eb="11">
      <t>トリカエ</t>
    </rPh>
    <rPh sb="12" eb="13">
      <t>マタ</t>
    </rPh>
    <rPh sb="14" eb="16">
      <t>トリカエ</t>
    </rPh>
    <rPh sb="17" eb="18">
      <t>ジ</t>
    </rPh>
    <phoneticPr fontId="2"/>
  </si>
  <si>
    <t>02.アーク溶接、溶断等</t>
    <rPh sb="6" eb="8">
      <t>ヨウセツ</t>
    </rPh>
    <rPh sb="9" eb="11">
      <t>ヨウダン</t>
    </rPh>
    <rPh sb="11" eb="12">
      <t>トウ</t>
    </rPh>
    <phoneticPr fontId="2"/>
  </si>
  <si>
    <t>03.フォークリフト(1t未満)</t>
    <rPh sb="13" eb="15">
      <t>ミマン</t>
    </rPh>
    <phoneticPr fontId="2"/>
  </si>
  <si>
    <t>04.車輌系建設機械の運転の業務　(機械重量3t未満)</t>
    <rPh sb="3" eb="5">
      <t>シャリョウ</t>
    </rPh>
    <rPh sb="5" eb="6">
      <t>ケイ</t>
    </rPh>
    <rPh sb="6" eb="8">
      <t>ケンセツ</t>
    </rPh>
    <rPh sb="8" eb="10">
      <t>キカイ</t>
    </rPh>
    <rPh sb="11" eb="13">
      <t>ウンテン</t>
    </rPh>
    <rPh sb="14" eb="16">
      <t>ギョウム</t>
    </rPh>
    <phoneticPr fontId="2"/>
  </si>
  <si>
    <t>05.コンクリートポンプ車の操作の業務</t>
    <rPh sb="12" eb="13">
      <t>クルマ</t>
    </rPh>
    <rPh sb="14" eb="16">
      <t>ソウサ</t>
    </rPh>
    <rPh sb="17" eb="19">
      <t>ギョウム</t>
    </rPh>
    <phoneticPr fontId="2"/>
  </si>
  <si>
    <t>06.高所作業車の運転の業務(10m未満)</t>
    <rPh sb="3" eb="5">
      <t>コウショ</t>
    </rPh>
    <rPh sb="5" eb="8">
      <t>サギョウシャ</t>
    </rPh>
    <rPh sb="9" eb="11">
      <t>ウンテン</t>
    </rPh>
    <rPh sb="12" eb="14">
      <t>ギョウム</t>
    </rPh>
    <rPh sb="18" eb="20">
      <t>ミマン</t>
    </rPh>
    <phoneticPr fontId="2"/>
  </si>
  <si>
    <t>07.巻上げ機の運転の業務</t>
    <rPh sb="3" eb="4">
      <t>マ</t>
    </rPh>
    <rPh sb="4" eb="5">
      <t>ア</t>
    </rPh>
    <rPh sb="6" eb="7">
      <t>キ</t>
    </rPh>
    <rPh sb="8" eb="10">
      <t>ウンテン</t>
    </rPh>
    <rPh sb="11" eb="13">
      <t>ギョウム</t>
    </rPh>
    <phoneticPr fontId="2"/>
  </si>
  <si>
    <t>08.クレーンの運転の業務(5t未満)</t>
    <rPh sb="8" eb="10">
      <t>ウンテン</t>
    </rPh>
    <rPh sb="11" eb="13">
      <t>ギョウム</t>
    </rPh>
    <rPh sb="16" eb="18">
      <t>ミマン</t>
    </rPh>
    <phoneticPr fontId="2"/>
  </si>
  <si>
    <t>09.建設用リフトの運転の業務</t>
    <rPh sb="3" eb="6">
      <t>ケンセツヨウ</t>
    </rPh>
    <rPh sb="10" eb="12">
      <t>ウンテン</t>
    </rPh>
    <rPh sb="13" eb="15">
      <t>ギョウム</t>
    </rPh>
    <phoneticPr fontId="2"/>
  </si>
  <si>
    <t>10.ゴンドラの操作の業務</t>
    <rPh sb="8" eb="10">
      <t>ソウサ</t>
    </rPh>
    <rPh sb="11" eb="13">
      <t>ギョウム</t>
    </rPh>
    <phoneticPr fontId="2"/>
  </si>
  <si>
    <t>11.酸素欠乏危険場所における作業に係わる業務</t>
    <rPh sb="3" eb="5">
      <t>サンソ</t>
    </rPh>
    <rPh sb="5" eb="7">
      <t>ケツボウ</t>
    </rPh>
    <rPh sb="7" eb="9">
      <t>キケン</t>
    </rPh>
    <rPh sb="9" eb="11">
      <t>バショ</t>
    </rPh>
    <rPh sb="15" eb="17">
      <t>サギョウ</t>
    </rPh>
    <phoneticPr fontId="2"/>
  </si>
  <si>
    <t>12.振動業務の安全衛生教育</t>
    <rPh sb="3" eb="5">
      <t>シンドウ</t>
    </rPh>
    <rPh sb="5" eb="7">
      <t>ギョウム</t>
    </rPh>
    <rPh sb="8" eb="10">
      <t>アンゼン</t>
    </rPh>
    <rPh sb="10" eb="12">
      <t>エイセイ</t>
    </rPh>
    <rPh sb="12" eb="14">
      <t>キョウイク</t>
    </rPh>
    <phoneticPr fontId="2"/>
  </si>
  <si>
    <t>13.ｼｮﾍﾞﾙﾛｰﾀﾞ運転(1t未満)</t>
    <rPh sb="12" eb="14">
      <t>ウンテン</t>
    </rPh>
    <rPh sb="17" eb="19">
      <t>ミマン</t>
    </rPh>
    <phoneticPr fontId="2"/>
  </si>
  <si>
    <t>14.不整地運搬車運転(1t未満以上)</t>
    <rPh sb="3" eb="5">
      <t>フセイ</t>
    </rPh>
    <rPh sb="5" eb="6">
      <t>チ</t>
    </rPh>
    <rPh sb="6" eb="9">
      <t>ウンパンシャ</t>
    </rPh>
    <rPh sb="9" eb="11">
      <t>ウンテン</t>
    </rPh>
    <rPh sb="14" eb="16">
      <t>ミマン</t>
    </rPh>
    <rPh sb="16" eb="18">
      <t>イジョウ</t>
    </rPh>
    <phoneticPr fontId="2"/>
  </si>
  <si>
    <t>15.玉掛け(1t未満)</t>
    <rPh sb="3" eb="4">
      <t>タマ</t>
    </rPh>
    <rPh sb="4" eb="5">
      <t>ガ</t>
    </rPh>
    <rPh sb="9" eb="11">
      <t>ミマン</t>
    </rPh>
    <phoneticPr fontId="2"/>
  </si>
  <si>
    <t>16.高圧室内作業者</t>
    <rPh sb="3" eb="5">
      <t>コウアツ</t>
    </rPh>
    <rPh sb="5" eb="7">
      <t>シツナイ</t>
    </rPh>
    <rPh sb="7" eb="10">
      <t>サギョウシャ</t>
    </rPh>
    <phoneticPr fontId="2"/>
  </si>
  <si>
    <t>17.ずい道掘削作業者</t>
    <rPh sb="5" eb="6">
      <t>ドウ</t>
    </rPh>
    <rPh sb="6" eb="8">
      <t>クッサク</t>
    </rPh>
    <rPh sb="8" eb="10">
      <t>サギョウ</t>
    </rPh>
    <rPh sb="10" eb="11">
      <t>シャ</t>
    </rPh>
    <phoneticPr fontId="2"/>
  </si>
  <si>
    <t>18.特定粉じん作業者</t>
    <rPh sb="3" eb="5">
      <t>トクテイ</t>
    </rPh>
    <rPh sb="5" eb="6">
      <t>フン</t>
    </rPh>
    <rPh sb="8" eb="11">
      <t>サギョウシャ</t>
    </rPh>
    <phoneticPr fontId="2"/>
  </si>
  <si>
    <t>19.軌道装置運転者</t>
    <rPh sb="3" eb="5">
      <t>キドウ</t>
    </rPh>
    <rPh sb="5" eb="7">
      <t>ソウチ</t>
    </rPh>
    <rPh sb="7" eb="10">
      <t>ウンテンシャ</t>
    </rPh>
    <phoneticPr fontId="2"/>
  </si>
  <si>
    <t>20.低圧電気取扱者</t>
    <rPh sb="3" eb="5">
      <t>テイアツ</t>
    </rPh>
    <rPh sb="5" eb="7">
      <t>デンキ</t>
    </rPh>
    <rPh sb="7" eb="9">
      <t>トリアツカイ</t>
    </rPh>
    <rPh sb="9" eb="10">
      <t>シャ</t>
    </rPh>
    <phoneticPr fontId="2"/>
  </si>
  <si>
    <t>21.ボーリングマシン運転者</t>
    <rPh sb="11" eb="14">
      <t>ウンテンシャ</t>
    </rPh>
    <phoneticPr fontId="2"/>
  </si>
  <si>
    <t>22.石綿取扱い作業従事者特別教育</t>
    <phoneticPr fontId="2"/>
  </si>
  <si>
    <t>23.安全衛生推進者教育</t>
    <rPh sb="3" eb="5">
      <t>アンゼン</t>
    </rPh>
    <rPh sb="5" eb="7">
      <t>エイセイ</t>
    </rPh>
    <rPh sb="7" eb="10">
      <t>スイシンシャ</t>
    </rPh>
    <rPh sb="10" eb="12">
      <t>キョウイク</t>
    </rPh>
    <phoneticPr fontId="2"/>
  </si>
  <si>
    <t>24.危険予知訓練(KYT)トレーナー教育</t>
    <rPh sb="3" eb="5">
      <t>キケン</t>
    </rPh>
    <rPh sb="5" eb="7">
      <t>ヨチ</t>
    </rPh>
    <rPh sb="7" eb="9">
      <t>クンレン</t>
    </rPh>
    <rPh sb="19" eb="21">
      <t>キョウイク</t>
    </rPh>
    <phoneticPr fontId="2"/>
  </si>
  <si>
    <t>25.職長・安全衛生責任者教育</t>
    <phoneticPr fontId="2"/>
  </si>
  <si>
    <t>26.雇入時教育</t>
    <rPh sb="3" eb="5">
      <t>ヤトイイ</t>
    </rPh>
    <rPh sb="5" eb="6">
      <t>ジ</t>
    </rPh>
    <phoneticPr fontId="2"/>
  </si>
  <si>
    <t>27.移動式ｸﾚｰﾝ運転(1t未満)</t>
    <rPh sb="3" eb="5">
      <t>イドウ</t>
    </rPh>
    <rPh sb="5" eb="6">
      <t>シキ</t>
    </rPh>
    <rPh sb="10" eb="12">
      <t>ウンテン</t>
    </rPh>
    <rPh sb="15" eb="17">
      <t>ミマン</t>
    </rPh>
    <phoneticPr fontId="2"/>
  </si>
  <si>
    <t>（特）</t>
    <rPh sb="1" eb="2">
      <t>トク</t>
    </rPh>
    <phoneticPr fontId="5"/>
  </si>
  <si>
    <r>
      <t>川口建設安全書類作成　</t>
    </r>
    <r>
      <rPr>
        <b/>
        <i/>
        <sz val="16"/>
        <color indexed="48"/>
        <rFont val="ＭＳ Ｐゴシック"/>
        <family val="3"/>
        <charset val="128"/>
      </rPr>
      <t>ｆｏｒ　ＥＸＣＥＬ</t>
    </r>
    <rPh sb="0" eb="2">
      <t>カワグチ</t>
    </rPh>
    <rPh sb="2" eb="4">
      <t>ケンセツ</t>
    </rPh>
    <rPh sb="4" eb="6">
      <t>アンゼン</t>
    </rPh>
    <rPh sb="6" eb="8">
      <t>ショルイ</t>
    </rPh>
    <rPh sb="8" eb="10">
      <t>サクセイ</t>
    </rPh>
    <phoneticPr fontId="5"/>
  </si>
  <si>
    <t>株式会社川口建設</t>
    <rPh sb="0" eb="4">
      <t>カブシキガイシャ</t>
    </rPh>
    <rPh sb="4" eb="6">
      <t>カワグチ</t>
    </rPh>
    <rPh sb="6" eb="8">
      <t>ケンセツ</t>
    </rPh>
    <phoneticPr fontId="5"/>
  </si>
  <si>
    <t>(株)川口建設</t>
    <rPh sb="0" eb="3">
      <t>カブ</t>
    </rPh>
    <rPh sb="3" eb="5">
      <t>カワグチ</t>
    </rPh>
    <rPh sb="5" eb="7">
      <t>ケンセツ</t>
    </rPh>
    <phoneticPr fontId="4"/>
  </si>
  <si>
    <t>全国建設工事業
国民健康保険組合
93-4004</t>
    <rPh sb="2" eb="4">
      <t>ケンセツ</t>
    </rPh>
    <rPh sb="4" eb="5">
      <t>コウ</t>
    </rPh>
    <phoneticPr fontId="4"/>
  </si>
  <si>
    <t>株　式　会　社　川　口　建　設</t>
    <rPh sb="0" eb="1">
      <t>カブ</t>
    </rPh>
    <rPh sb="2" eb="3">
      <t>シキ</t>
    </rPh>
    <rPh sb="4" eb="5">
      <t>カイ</t>
    </rPh>
    <rPh sb="6" eb="7">
      <t>シャ</t>
    </rPh>
    <rPh sb="8" eb="9">
      <t>カワ</t>
    </rPh>
    <rPh sb="10" eb="11">
      <t>クチ</t>
    </rPh>
    <rPh sb="12" eb="13">
      <t>ケン</t>
    </rPh>
    <rPh sb="14" eb="15">
      <t>セツ</t>
    </rPh>
    <phoneticPr fontId="4"/>
  </si>
  <si>
    <t>この様式は元請が作成し、一次下請負業者を通じて報告される再下請負通知書を添付することにより、一次下請負業者別の施工体制台帳として利用する。</t>
    <rPh sb="50" eb="51">
      <t>オ</t>
    </rPh>
    <phoneticPr fontId="4"/>
  </si>
  <si>
    <t>3　一次下請負業者は、二次以降の下請負業者から提出された書類をまとめ、「様式第5号」より</t>
    <rPh sb="2" eb="4">
      <t>イチジ</t>
    </rPh>
    <rPh sb="4" eb="5">
      <t>シタ</t>
    </rPh>
    <rPh sb="5" eb="7">
      <t>ウケオイ</t>
    </rPh>
    <rPh sb="7" eb="9">
      <t>ギョウシャ</t>
    </rPh>
    <rPh sb="11" eb="13">
      <t>ニジ</t>
    </rPh>
    <rPh sb="13" eb="15">
      <t>イコウ</t>
    </rPh>
    <rPh sb="16" eb="17">
      <t>シタ</t>
    </rPh>
    <rPh sb="17" eb="19">
      <t>ウケオイ</t>
    </rPh>
    <rPh sb="19" eb="21">
      <t>ギョウシャ</t>
    </rPh>
    <rPh sb="23" eb="25">
      <t>テイシュツ</t>
    </rPh>
    <rPh sb="28" eb="30">
      <t>ショルイ</t>
    </rPh>
    <rPh sb="36" eb="38">
      <t>ヨウシキ</t>
    </rPh>
    <rPh sb="38" eb="39">
      <t>ダイ</t>
    </rPh>
    <rPh sb="40" eb="41">
      <t>ゴウ</t>
    </rPh>
    <phoneticPr fontId="4"/>
  </si>
  <si>
    <t>１．一次下請負業者は、二次以降の下請負業者から提出された「様式第4号」に基づいて本表を作成の上
　　元請に届出ること。
２．この下請負業者編成表でまとめきれない場合には、本様式をコピーするなどして適宜使用すること。
３．二次下請負業者を使用しない場合は、この書類は提出不要。</t>
    <rPh sb="2" eb="4">
      <t>イチジ</t>
    </rPh>
    <rPh sb="4" eb="7">
      <t>シタウケオイ</t>
    </rPh>
    <rPh sb="7" eb="9">
      <t>ギョウシャ</t>
    </rPh>
    <rPh sb="11" eb="13">
      <t>ニジ</t>
    </rPh>
    <rPh sb="13" eb="15">
      <t>イコウ</t>
    </rPh>
    <rPh sb="16" eb="18">
      <t>シタウケ</t>
    </rPh>
    <rPh sb="18" eb="19">
      <t>マ</t>
    </rPh>
    <rPh sb="19" eb="21">
      <t>ギョウシャ</t>
    </rPh>
    <rPh sb="23" eb="25">
      <t>テイシュツ</t>
    </rPh>
    <rPh sb="29" eb="31">
      <t>ヨウシキ</t>
    </rPh>
    <rPh sb="31" eb="32">
      <t>ダイ</t>
    </rPh>
    <rPh sb="33" eb="34">
      <t>ゴウ</t>
    </rPh>
    <rPh sb="36" eb="37">
      <t>モト</t>
    </rPh>
    <rPh sb="40" eb="41">
      <t>ホン</t>
    </rPh>
    <rPh sb="41" eb="42">
      <t>ヒョウ</t>
    </rPh>
    <rPh sb="43" eb="45">
      <t>サクセイ</t>
    </rPh>
    <rPh sb="46" eb="47">
      <t>ウエ</t>
    </rPh>
    <rPh sb="50" eb="52">
      <t>モトウケ</t>
    </rPh>
    <rPh sb="53" eb="54">
      <t>トド</t>
    </rPh>
    <rPh sb="54" eb="55">
      <t>デ</t>
    </rPh>
    <rPh sb="64" eb="67">
      <t>シタウケオイ</t>
    </rPh>
    <rPh sb="67" eb="69">
      <t>ギョウシャ</t>
    </rPh>
    <rPh sb="69" eb="71">
      <t>ヘンセイ</t>
    </rPh>
    <rPh sb="71" eb="72">
      <t>ヒョウ</t>
    </rPh>
    <rPh sb="80" eb="82">
      <t>バアイ</t>
    </rPh>
    <rPh sb="85" eb="86">
      <t>ホン</t>
    </rPh>
    <rPh sb="86" eb="88">
      <t>ヨウシキ</t>
    </rPh>
    <rPh sb="98" eb="100">
      <t>テキギ</t>
    </rPh>
    <rPh sb="100" eb="102">
      <t>シヨウ</t>
    </rPh>
    <rPh sb="110" eb="112">
      <t>ニジ</t>
    </rPh>
    <rPh sb="112" eb="115">
      <t>シタウケオイ</t>
    </rPh>
    <rPh sb="115" eb="117">
      <t>ギョウシャ</t>
    </rPh>
    <rPh sb="118" eb="120">
      <t>シヨウ</t>
    </rPh>
    <rPh sb="123" eb="125">
      <t>バアイ</t>
    </rPh>
    <rPh sb="129" eb="131">
      <t>ショルイ</t>
    </rPh>
    <rPh sb="132" eb="134">
      <t>テイシュツ</t>
    </rPh>
    <rPh sb="134" eb="136">
      <t>フヨウ</t>
    </rPh>
    <phoneticPr fontId="4"/>
  </si>
  <si>
    <t>１．原本に川口建設の確認印を受領し、写しをファイルに添付して下さい。</t>
    <rPh sb="2" eb="4">
      <t>ゲンポン</t>
    </rPh>
    <rPh sb="5" eb="7">
      <t>カワグチ</t>
    </rPh>
    <rPh sb="7" eb="9">
      <t>ケンセツ</t>
    </rPh>
    <rPh sb="10" eb="13">
      <t>カクニンイン</t>
    </rPh>
    <rPh sb="14" eb="16">
      <t>ジュリョウ</t>
    </rPh>
    <rPh sb="18" eb="19">
      <t>ウツ</t>
    </rPh>
    <rPh sb="26" eb="28">
      <t>テンプ</t>
    </rPh>
    <rPh sb="30" eb="31">
      <t>クダ</t>
    </rPh>
    <phoneticPr fontId="4"/>
  </si>
  <si>
    <t>施工体制台帳（川口建設作成書類）</t>
    <rPh sb="0" eb="2">
      <t>セコウ</t>
    </rPh>
    <rPh sb="2" eb="4">
      <t>タイセイ</t>
    </rPh>
    <rPh sb="4" eb="6">
      <t>ダイチョウ</t>
    </rPh>
    <rPh sb="7" eb="9">
      <t>カワグチ</t>
    </rPh>
    <rPh sb="9" eb="11">
      <t>ケンセツ</t>
    </rPh>
    <rPh sb="11" eb="13">
      <t>サクセイ</t>
    </rPh>
    <rPh sb="13" eb="15">
      <t>ショルイ</t>
    </rPh>
    <phoneticPr fontId="5"/>
  </si>
  <si>
    <t>（　　）</t>
    <phoneticPr fontId="5"/>
  </si>
  <si>
    <t>　・請負契約書のとおり
　・文書による</t>
    <rPh sb="6" eb="7">
      <t>ショ</t>
    </rPh>
    <rPh sb="15" eb="16">
      <t>ショ</t>
    </rPh>
    <phoneticPr fontId="4"/>
  </si>
  <si>
    <t>　・下請負契約のとおり
　・文書による</t>
    <rPh sb="2" eb="3">
      <t>シタ</t>
    </rPh>
    <phoneticPr fontId="4"/>
  </si>
  <si>
    <t>　・請負契約書のとおり
　・文書による</t>
    <rPh sb="6" eb="7">
      <t>ショ</t>
    </rPh>
    <phoneticPr fontId="4"/>
  </si>
  <si>
    <t>　 ・下請負契約書のとおり
　 ・文書による</t>
    <rPh sb="4" eb="6">
      <t>ウケオイ</t>
    </rPh>
    <rPh sb="6" eb="9">
      <t>ケイヤクショ</t>
    </rPh>
    <rPh sb="17" eb="19">
      <t>ブンショ</t>
    </rPh>
    <phoneticPr fontId="4"/>
  </si>
  <si>
    <t>　　・請負契約書のとおり
　　・文書による</t>
    <rPh sb="3" eb="5">
      <t>ウケオイ</t>
    </rPh>
    <rPh sb="5" eb="8">
      <t>ケイヤクショ</t>
    </rPh>
    <rPh sb="16" eb="18">
      <t>ブンショ</t>
    </rPh>
    <phoneticPr fontId="4"/>
  </si>
  <si>
    <t>・下請負契約書のとおり
・文書による</t>
    <phoneticPr fontId="4"/>
  </si>
  <si>
    <t>【注意事項】　毎年4月末に年間計画書を提出すること</t>
    <rPh sb="1" eb="3">
      <t>チュウイ</t>
    </rPh>
    <rPh sb="3" eb="5">
      <t>ジコウ</t>
    </rPh>
    <rPh sb="7" eb="9">
      <t>マイトシ</t>
    </rPh>
    <rPh sb="10" eb="11">
      <t>ガツ</t>
    </rPh>
    <rPh sb="11" eb="12">
      <t>マツ</t>
    </rPh>
    <rPh sb="13" eb="15">
      <t>ネンカン</t>
    </rPh>
    <rPh sb="15" eb="18">
      <t>ケイカクショ</t>
    </rPh>
    <rPh sb="19" eb="21">
      <t>テイシュツ</t>
    </rPh>
    <phoneticPr fontId="4"/>
  </si>
  <si>
    <t>北九州市小倉北区○△町1-2-3</t>
    <rPh sb="0" eb="4">
      <t>キタキュウシュウシ</t>
    </rPh>
    <rPh sb="4" eb="8">
      <t>コクラキタク</t>
    </rPh>
    <rPh sb="10" eb="11">
      <t>マチ</t>
    </rPh>
    <phoneticPr fontId="4"/>
  </si>
  <si>
    <t>(仮称)ＡＢＣマンション新築工事</t>
    <rPh sb="0" eb="4">
      <t>カ</t>
    </rPh>
    <rPh sb="12" eb="16">
      <t>シ</t>
    </rPh>
    <phoneticPr fontId="4"/>
  </si>
  <si>
    <t>建設太郎</t>
    <rPh sb="0" eb="2">
      <t>ケンセツ</t>
    </rPh>
    <rPh sb="2" eb="4">
      <t>タロウ</t>
    </rPh>
    <phoneticPr fontId="4"/>
  </si>
  <si>
    <t>一級建築施工管理技士</t>
    <rPh sb="0" eb="2">
      <t>イッキュウ</t>
    </rPh>
    <rPh sb="2" eb="4">
      <t>ケンチク</t>
    </rPh>
    <rPh sb="4" eb="6">
      <t>セコウ</t>
    </rPh>
    <rPh sb="6" eb="8">
      <t>カンリ</t>
    </rPh>
    <rPh sb="8" eb="10">
      <t>ギシ</t>
    </rPh>
    <phoneticPr fontId="4"/>
  </si>
  <si>
    <t>(株)○○○○</t>
    <rPh sb="0" eb="3">
      <t>カブ</t>
    </rPh>
    <phoneticPr fontId="4"/>
  </si>
  <si>
    <t>●●</t>
    <phoneticPr fontId="4"/>
  </si>
  <si>
    <t>●</t>
    <phoneticPr fontId="4"/>
  </si>
  <si>
    <t>●●●-●●●●</t>
    <phoneticPr fontId="4"/>
  </si>
  <si>
    <t>北九州市小倉南区▲▲町1-4-5</t>
    <rPh sb="0" eb="4">
      <t>キタキュウシュウシ</t>
    </rPh>
    <rPh sb="4" eb="8">
      <t>コクラミナミク</t>
    </rPh>
    <rPh sb="10" eb="11">
      <t>マチ</t>
    </rPh>
    <phoneticPr fontId="4"/>
  </si>
  <si>
    <t>●●●</t>
    <phoneticPr fontId="4"/>
  </si>
  <si>
    <t>093</t>
    <phoneticPr fontId="4"/>
  </si>
  <si>
    <t>4567</t>
    <phoneticPr fontId="4"/>
  </si>
  <si>
    <t>7890</t>
    <phoneticPr fontId="4"/>
  </si>
  <si>
    <t>工事次郎</t>
    <rPh sb="0" eb="2">
      <t>コウジ</t>
    </rPh>
    <rPh sb="2" eb="4">
      <t>ジロウ</t>
    </rPh>
    <phoneticPr fontId="4"/>
  </si>
  <si>
    <t>建築</t>
    <rPh sb="0" eb="2">
      <t>ケンチク</t>
    </rPh>
    <phoneticPr fontId="4"/>
  </si>
  <si>
    <t>知事</t>
    <rPh sb="0" eb="2">
      <t>チジ</t>
    </rPh>
    <phoneticPr fontId="4"/>
  </si>
  <si>
    <t>22</t>
    <phoneticPr fontId="4"/>
  </si>
  <si>
    <t>安全三郎</t>
    <rPh sb="0" eb="2">
      <t>アンゼン</t>
    </rPh>
    <rPh sb="2" eb="4">
      <t>サブロウ</t>
    </rPh>
    <phoneticPr fontId="4"/>
  </si>
  <si>
    <t>○○○管理技士</t>
    <rPh sb="3" eb="5">
      <t>カンリ</t>
    </rPh>
    <rPh sb="5" eb="7">
      <t>ギシ</t>
    </rPh>
    <phoneticPr fontId="4"/>
  </si>
  <si>
    <t>小倉一郎</t>
    <rPh sb="0" eb="2">
      <t>コクラ</t>
    </rPh>
    <rPh sb="2" eb="4">
      <t>イチロウ</t>
    </rPh>
    <phoneticPr fontId="4"/>
  </si>
  <si>
    <t>八幡五郎</t>
    <rPh sb="0" eb="2">
      <t>ヤハタ</t>
    </rPh>
    <rPh sb="2" eb="4">
      <t>ゴロウ</t>
    </rPh>
    <phoneticPr fontId="4"/>
  </si>
  <si>
    <t>門司六郎</t>
    <rPh sb="0" eb="2">
      <t>モジ</t>
    </rPh>
    <rPh sb="2" eb="3">
      <t>ロク</t>
    </rPh>
    <rPh sb="3" eb="4">
      <t>ロウ</t>
    </rPh>
    <phoneticPr fontId="4"/>
  </si>
  <si>
    <t>戸畑完次</t>
    <rPh sb="0" eb="2">
      <t>トバタ</t>
    </rPh>
    <rPh sb="2" eb="4">
      <t>カンジ</t>
    </rPh>
    <phoneticPr fontId="4"/>
  </si>
  <si>
    <t>若松　学</t>
    <rPh sb="0" eb="2">
      <t>ワカマツ</t>
    </rPh>
    <rPh sb="3" eb="4">
      <t>マナ</t>
    </rPh>
    <phoneticPr fontId="4"/>
  </si>
  <si>
    <t>鈴木裕次郎</t>
    <rPh sb="0" eb="2">
      <t>スズキ</t>
    </rPh>
    <rPh sb="2" eb="5">
      <t>ユウジロウ</t>
    </rPh>
    <phoneticPr fontId="4"/>
  </si>
  <si>
    <t>○○○技能士</t>
    <rPh sb="3" eb="6">
      <t>ギノウシ</t>
    </rPh>
    <phoneticPr fontId="4"/>
  </si>
  <si>
    <t>○○○○工事</t>
    <rPh sb="4" eb="6">
      <t>コウジ</t>
    </rPh>
    <phoneticPr fontId="4"/>
  </si>
  <si>
    <t>建設太郎</t>
    <rPh sb="0" eb="2">
      <t>ケンセツ</t>
    </rPh>
    <rPh sb="2" eb="4">
      <t>タロウ</t>
    </rPh>
    <phoneticPr fontId="5"/>
  </si>
  <si>
    <t>建設</t>
    <rPh sb="0" eb="2">
      <t>ケンセツ</t>
    </rPh>
    <phoneticPr fontId="5"/>
  </si>
  <si>
    <t>123-4567</t>
    <phoneticPr fontId="5"/>
  </si>
  <si>
    <t>福岡市○○区△△町４-3-2</t>
    <rPh sb="0" eb="3">
      <t>フクオカシ</t>
    </rPh>
    <rPh sb="5" eb="6">
      <t>ク</t>
    </rPh>
    <rPh sb="8" eb="9">
      <t>マチ</t>
    </rPh>
    <phoneticPr fontId="5"/>
  </si>
  <si>
    <t>北九三太</t>
    <rPh sb="0" eb="1">
      <t>キタ</t>
    </rPh>
    <rPh sb="1" eb="3">
      <t>ヒサミツ</t>
    </rPh>
    <rPh sb="3" eb="4">
      <t>フトシ</t>
    </rPh>
    <phoneticPr fontId="5"/>
  </si>
  <si>
    <t>31-カルハ　　　　　　　　　09741</t>
    <phoneticPr fontId="4"/>
  </si>
  <si>
    <t>4006-005347-7</t>
    <phoneticPr fontId="4"/>
  </si>
  <si>
    <t>○</t>
    <phoneticPr fontId="5"/>
  </si>
  <si>
    <t>○○</t>
    <phoneticPr fontId="5"/>
  </si>
  <si>
    <t>×××-××××</t>
    <phoneticPr fontId="4"/>
  </si>
  <si>
    <t>北九州市八幡西区△△町9-8-7</t>
    <rPh sb="0" eb="4">
      <t>キタキュウシュウシ</t>
    </rPh>
    <rPh sb="4" eb="6">
      <t>ヤハタ</t>
    </rPh>
    <rPh sb="6" eb="8">
      <t>ニシク</t>
    </rPh>
    <rPh sb="10" eb="11">
      <t>マチ</t>
    </rPh>
    <phoneticPr fontId="4"/>
  </si>
  <si>
    <t>987</t>
    <phoneticPr fontId="4"/>
  </si>
  <si>
    <t>1234</t>
    <phoneticPr fontId="4"/>
  </si>
  <si>
    <t>6543</t>
    <phoneticPr fontId="4"/>
  </si>
  <si>
    <t>田中博士</t>
    <rPh sb="0" eb="2">
      <t>タナカ</t>
    </rPh>
    <rPh sb="2" eb="4">
      <t>ヒロシ</t>
    </rPh>
    <phoneticPr fontId="4"/>
  </si>
  <si>
    <t>（般）</t>
    <rPh sb="1" eb="2">
      <t>パン</t>
    </rPh>
    <phoneticPr fontId="5"/>
  </si>
  <si>
    <t>佐藤史郎</t>
    <rPh sb="0" eb="2">
      <t>サトウ</t>
    </rPh>
    <rPh sb="2" eb="4">
      <t>シロウ</t>
    </rPh>
    <phoneticPr fontId="4"/>
  </si>
  <si>
    <t>高橋健二</t>
    <rPh sb="0" eb="2">
      <t>タカハシ</t>
    </rPh>
    <rPh sb="2" eb="4">
      <t>ケンジ</t>
    </rPh>
    <phoneticPr fontId="4"/>
  </si>
  <si>
    <t>東京三太</t>
    <rPh sb="0" eb="2">
      <t>トウキョウ</t>
    </rPh>
    <rPh sb="2" eb="4">
      <t>サンタ</t>
    </rPh>
    <phoneticPr fontId="4"/>
  </si>
  <si>
    <t>山口七郎</t>
    <rPh sb="0" eb="2">
      <t>ヤマグチ</t>
    </rPh>
    <rPh sb="2" eb="4">
      <t>シチロウ</t>
    </rPh>
    <phoneticPr fontId="4"/>
  </si>
  <si>
    <t>広島八郎</t>
    <rPh sb="0" eb="2">
      <t>ヒロシマ</t>
    </rPh>
    <rPh sb="2" eb="4">
      <t>ハチロウ</t>
    </rPh>
    <phoneticPr fontId="4"/>
  </si>
  <si>
    <t>大阪　武</t>
    <rPh sb="0" eb="2">
      <t>オオサカ</t>
    </rPh>
    <rPh sb="3" eb="4">
      <t>タケシ</t>
    </rPh>
    <phoneticPr fontId="4"/>
  </si>
  <si>
    <t>熊本礼治</t>
    <rPh sb="0" eb="2">
      <t>クマモト</t>
    </rPh>
    <rPh sb="2" eb="4">
      <t>レイジ</t>
    </rPh>
    <phoneticPr fontId="4"/>
  </si>
  <si>
    <t>▲▲▲</t>
    <phoneticPr fontId="4"/>
  </si>
  <si>
    <t>全国健康保険協会　　　1234</t>
    <rPh sb="0" eb="2">
      <t>ゼンコク</t>
    </rPh>
    <rPh sb="2" eb="4">
      <t>ケンコウ</t>
    </rPh>
    <rPh sb="4" eb="6">
      <t>ホケン</t>
    </rPh>
    <rPh sb="6" eb="8">
      <t>キョウカイ</t>
    </rPh>
    <phoneticPr fontId="5"/>
  </si>
  <si>
    <t>55-アイウ　98765</t>
    <phoneticPr fontId="5"/>
  </si>
  <si>
    <t>1234-567890-1</t>
    <phoneticPr fontId="5"/>
  </si>
  <si>
    <t>○○健康保険組合　123</t>
    <rPh sb="2" eb="4">
      <t>ケンコウ</t>
    </rPh>
    <rPh sb="4" eb="6">
      <t>ホケン</t>
    </rPh>
    <rPh sb="6" eb="8">
      <t>クミアイ</t>
    </rPh>
    <phoneticPr fontId="5"/>
  </si>
  <si>
    <t>12-いろは　87654</t>
    <phoneticPr fontId="5"/>
  </si>
  <si>
    <t>1111-222222-3</t>
    <phoneticPr fontId="5"/>
  </si>
  <si>
    <t>型枠大工</t>
    <rPh sb="0" eb="2">
      <t>カタワク</t>
    </rPh>
    <rPh sb="2" eb="4">
      <t>ダイク</t>
    </rPh>
    <phoneticPr fontId="4"/>
  </si>
  <si>
    <t>昭和</t>
    <rPh sb="0" eb="2">
      <t>ショウワ</t>
    </rPh>
    <phoneticPr fontId="4"/>
  </si>
  <si>
    <t>北九州市小倉北区○町1-2-3</t>
    <rPh sb="0" eb="4">
      <t>キタキュウシュウシ</t>
    </rPh>
    <rPh sb="4" eb="8">
      <t>コクラキタク</t>
    </rPh>
    <rPh sb="9" eb="10">
      <t>マチ</t>
    </rPh>
    <phoneticPr fontId="4"/>
  </si>
  <si>
    <t>093-123-4567</t>
    <phoneticPr fontId="4"/>
  </si>
  <si>
    <t>090-1234-9876</t>
    <phoneticPr fontId="4"/>
  </si>
  <si>
    <t>北九州市小倉北区○町1-2-3</t>
    <rPh sb="0" eb="4">
      <t>キタキュウシュウシ</t>
    </rPh>
    <rPh sb="4" eb="10">
      <t>コクラキタクマルマチ</t>
    </rPh>
    <phoneticPr fontId="4"/>
  </si>
  <si>
    <t>Ａ</t>
    <phoneticPr fontId="4"/>
  </si>
  <si>
    <t>現場代理人</t>
    <rPh sb="0" eb="2">
      <t>ゲンバ</t>
    </rPh>
    <rPh sb="2" eb="5">
      <t>ダイリニン</t>
    </rPh>
    <phoneticPr fontId="4"/>
  </si>
  <si>
    <t>職長教育</t>
    <rPh sb="0" eb="2">
      <t>ショクチョウ</t>
    </rPh>
    <rPh sb="2" eb="4">
      <t>キョウイク</t>
    </rPh>
    <phoneticPr fontId="4"/>
  </si>
  <si>
    <t>高所作業車</t>
    <rPh sb="0" eb="2">
      <t>コウショ</t>
    </rPh>
    <rPh sb="2" eb="5">
      <t>サギョウシャ</t>
    </rPh>
    <phoneticPr fontId="4"/>
  </si>
  <si>
    <t>アーク</t>
    <phoneticPr fontId="4"/>
  </si>
  <si>
    <t>玉掛け</t>
    <rPh sb="0" eb="1">
      <t>タマ</t>
    </rPh>
    <rPh sb="1" eb="2">
      <t>カ</t>
    </rPh>
    <phoneticPr fontId="4"/>
  </si>
  <si>
    <t>型枠支保工</t>
    <rPh sb="0" eb="2">
      <t>カタワク</t>
    </rPh>
    <rPh sb="2" eb="3">
      <t>シ</t>
    </rPh>
    <rPh sb="3" eb="4">
      <t>ホ</t>
    </rPh>
    <rPh sb="4" eb="5">
      <t>コウ</t>
    </rPh>
    <phoneticPr fontId="4"/>
  </si>
  <si>
    <t>1級型枠技能士</t>
    <rPh sb="1" eb="2">
      <t>キュウ</t>
    </rPh>
    <rPh sb="2" eb="4">
      <t>カタワク</t>
    </rPh>
    <rPh sb="4" eb="7">
      <t>ギノウシ</t>
    </rPh>
    <phoneticPr fontId="4"/>
  </si>
  <si>
    <t>登録型枠基幹</t>
    <rPh sb="0" eb="2">
      <t>トウロク</t>
    </rPh>
    <rPh sb="2" eb="4">
      <t>カタワク</t>
    </rPh>
    <rPh sb="4" eb="6">
      <t>キカン</t>
    </rPh>
    <phoneticPr fontId="4"/>
  </si>
  <si>
    <t>全国健康保険協会</t>
    <rPh sb="0" eb="2">
      <t>ゼンコク</t>
    </rPh>
    <rPh sb="2" eb="4">
      <t>ケンコウ</t>
    </rPh>
    <rPh sb="4" eb="6">
      <t>ホケン</t>
    </rPh>
    <rPh sb="6" eb="8">
      <t>キョウカイ</t>
    </rPh>
    <phoneticPr fontId="4"/>
  </si>
  <si>
    <t>厚生年金</t>
    <rPh sb="0" eb="2">
      <t>コウセイ</t>
    </rPh>
    <rPh sb="2" eb="4">
      <t>ネンキン</t>
    </rPh>
    <phoneticPr fontId="4"/>
  </si>
  <si>
    <t>小倉一郎</t>
    <rPh sb="0" eb="2">
      <t>コクラ</t>
    </rPh>
    <rPh sb="2" eb="4">
      <t>イチロウ</t>
    </rPh>
    <phoneticPr fontId="4"/>
  </si>
  <si>
    <t>こくらいちろう</t>
    <phoneticPr fontId="4"/>
  </si>
  <si>
    <t>やはたごろう</t>
    <phoneticPr fontId="4"/>
  </si>
  <si>
    <t>八幡五郎</t>
    <rPh sb="0" eb="2">
      <t>ヤハタ</t>
    </rPh>
    <rPh sb="2" eb="4">
      <t>ゴロウ</t>
    </rPh>
    <phoneticPr fontId="4"/>
  </si>
  <si>
    <t>北九州市小倉北区○町10-5</t>
    <rPh sb="0" eb="4">
      <t>キタキュウシュウシ</t>
    </rPh>
    <rPh sb="4" eb="8">
      <t>コクラキタク</t>
    </rPh>
    <rPh sb="9" eb="10">
      <t>マチ</t>
    </rPh>
    <phoneticPr fontId="4"/>
  </si>
  <si>
    <t>080-5678-1234</t>
    <phoneticPr fontId="4"/>
  </si>
  <si>
    <t>北九州市八幡西区○町5-5</t>
    <rPh sb="0" eb="4">
      <t>キタキュウシュウシ</t>
    </rPh>
    <rPh sb="4" eb="8">
      <t>ヤハタニシク</t>
    </rPh>
    <rPh sb="9" eb="10">
      <t>マチ</t>
    </rPh>
    <phoneticPr fontId="4"/>
  </si>
  <si>
    <t>093-661-1111</t>
    <phoneticPr fontId="4"/>
  </si>
  <si>
    <t>Ｏ</t>
    <phoneticPr fontId="4"/>
  </si>
  <si>
    <t>職長</t>
    <rPh sb="0" eb="2">
      <t>ショクチョウ</t>
    </rPh>
    <phoneticPr fontId="4"/>
  </si>
  <si>
    <t>主任技術者</t>
    <rPh sb="0" eb="2">
      <t>シュニン</t>
    </rPh>
    <rPh sb="2" eb="5">
      <t>ギジュツシャ</t>
    </rPh>
    <phoneticPr fontId="4"/>
  </si>
  <si>
    <t>フォークリフト</t>
    <phoneticPr fontId="4"/>
  </si>
  <si>
    <t>やまもとみのる</t>
    <phoneticPr fontId="4"/>
  </si>
  <si>
    <t>山本　実</t>
    <rPh sb="0" eb="2">
      <t>ヤマモト</t>
    </rPh>
    <rPh sb="3" eb="4">
      <t>ミノ</t>
    </rPh>
    <phoneticPr fontId="4"/>
  </si>
  <si>
    <t>平成</t>
    <rPh sb="0" eb="2">
      <t>ヘイセイ</t>
    </rPh>
    <phoneticPr fontId="4"/>
  </si>
  <si>
    <t>北九州市門司区○町4-6</t>
    <rPh sb="0" eb="4">
      <t>キタキュウシュウシ</t>
    </rPh>
    <rPh sb="4" eb="7">
      <t>モジク</t>
    </rPh>
    <rPh sb="8" eb="9">
      <t>マチ</t>
    </rPh>
    <phoneticPr fontId="4"/>
  </si>
  <si>
    <t>080-6589-2255</t>
    <phoneticPr fontId="4"/>
  </si>
  <si>
    <t>093-321-6666</t>
    <phoneticPr fontId="4"/>
  </si>
  <si>
    <t>Ｂ</t>
    <phoneticPr fontId="4"/>
  </si>
  <si>
    <t>さいとうしんじ</t>
    <phoneticPr fontId="4"/>
  </si>
  <si>
    <t>斉藤信二</t>
    <rPh sb="0" eb="2">
      <t>サイトウ</t>
    </rPh>
    <rPh sb="2" eb="4">
      <t>シンジ</t>
    </rPh>
    <phoneticPr fontId="4"/>
  </si>
  <si>
    <t>北九州市小倉北区○町8-4</t>
    <rPh sb="0" eb="4">
      <t>キタキュウシュウシ</t>
    </rPh>
    <rPh sb="4" eb="8">
      <t>コクラキタク</t>
    </rPh>
    <rPh sb="9" eb="10">
      <t>マチ</t>
    </rPh>
    <phoneticPr fontId="4"/>
  </si>
  <si>
    <t>090-5489-6314</t>
    <phoneticPr fontId="4"/>
  </si>
  <si>
    <t>北九州市小倉北区○町8-4</t>
    <rPh sb="0" eb="4">
      <t>キタキュウシュウシ</t>
    </rPh>
    <rPh sb="4" eb="10">
      <t>コクラキタクマルマチ</t>
    </rPh>
    <phoneticPr fontId="4"/>
  </si>
  <si>
    <t>093-561-7897</t>
    <phoneticPr fontId="4"/>
  </si>
  <si>
    <t>ありまたいよう</t>
    <phoneticPr fontId="4"/>
  </si>
  <si>
    <t>有馬太陽</t>
    <rPh sb="0" eb="2">
      <t>アリマ</t>
    </rPh>
    <rPh sb="2" eb="4">
      <t>タイヨウ</t>
    </rPh>
    <phoneticPr fontId="4"/>
  </si>
  <si>
    <t>北九州市戸畑区○町9-1</t>
    <rPh sb="0" eb="4">
      <t>キタキュウシュウシ</t>
    </rPh>
    <rPh sb="4" eb="7">
      <t>トバタク</t>
    </rPh>
    <rPh sb="8" eb="9">
      <t>マチ</t>
    </rPh>
    <phoneticPr fontId="4"/>
  </si>
  <si>
    <t>090-1878-3987</t>
    <phoneticPr fontId="4"/>
  </si>
  <si>
    <t>北九州市八幡東区○町1-2-7</t>
    <rPh sb="0" eb="4">
      <t>キタキュウシュウシ</t>
    </rPh>
    <rPh sb="4" eb="8">
      <t>ヤハタヒガシク</t>
    </rPh>
    <rPh sb="9" eb="10">
      <t>マチ</t>
    </rPh>
    <phoneticPr fontId="4"/>
  </si>
  <si>
    <t>093-651-8597</t>
    <phoneticPr fontId="4"/>
  </si>
  <si>
    <t>ＡＢ</t>
    <phoneticPr fontId="4"/>
  </si>
  <si>
    <t>ふゆやまゆうじ</t>
    <phoneticPr fontId="4"/>
  </si>
  <si>
    <t>冬山祐司</t>
    <rPh sb="0" eb="2">
      <t>フユヤマ</t>
    </rPh>
    <rPh sb="2" eb="4">
      <t>ユウジ</t>
    </rPh>
    <phoneticPr fontId="4"/>
  </si>
  <si>
    <t>北九州市小倉北区○町10-3</t>
    <rPh sb="0" eb="4">
      <t>キタキュウシュウシ</t>
    </rPh>
    <rPh sb="4" eb="8">
      <t>コクラキタク</t>
    </rPh>
    <rPh sb="9" eb="10">
      <t>マチ</t>
    </rPh>
    <phoneticPr fontId="4"/>
  </si>
  <si>
    <t>080-8642-3974</t>
    <phoneticPr fontId="4"/>
  </si>
  <si>
    <t>093-581-8658</t>
    <phoneticPr fontId="4"/>
  </si>
  <si>
    <t>足場組み立て</t>
    <rPh sb="0" eb="2">
      <t>アシバ</t>
    </rPh>
    <rPh sb="2" eb="3">
      <t>ク</t>
    </rPh>
    <rPh sb="4" eb="5">
      <t>タ</t>
    </rPh>
    <phoneticPr fontId="4"/>
  </si>
  <si>
    <t>2級型枠技能士</t>
    <rPh sb="1" eb="2">
      <t>キュウ</t>
    </rPh>
    <rPh sb="2" eb="4">
      <t>カタワク</t>
    </rPh>
    <rPh sb="4" eb="7">
      <t>ギノウシ</t>
    </rPh>
    <phoneticPr fontId="4"/>
  </si>
  <si>
    <t>安  全  関  係  提  出  書  類</t>
    <rPh sb="0" eb="1">
      <t>アン</t>
    </rPh>
    <rPh sb="3" eb="4">
      <t>ゼン</t>
    </rPh>
    <rPh sb="6" eb="7">
      <t>セキ</t>
    </rPh>
    <rPh sb="9" eb="10">
      <t>カカリ</t>
    </rPh>
    <rPh sb="12" eb="13">
      <t>ツツミ</t>
    </rPh>
    <rPh sb="15" eb="16">
      <t>デ</t>
    </rPh>
    <rPh sb="18" eb="19">
      <t>ショ</t>
    </rPh>
    <rPh sb="21" eb="22">
      <t>タグイ</t>
    </rPh>
    <phoneticPr fontId="4"/>
  </si>
  <si>
    <t>（ 施 工 体 制 届 出 書 ）</t>
    <rPh sb="2" eb="3">
      <t>シ</t>
    </rPh>
    <rPh sb="4" eb="5">
      <t>コウ</t>
    </rPh>
    <rPh sb="6" eb="7">
      <t>カラダ</t>
    </rPh>
    <rPh sb="8" eb="9">
      <t>セイ</t>
    </rPh>
    <rPh sb="10" eb="11">
      <t>トドケ</t>
    </rPh>
    <rPh sb="12" eb="13">
      <t>デ</t>
    </rPh>
    <rPh sb="14" eb="15">
      <t>ショ</t>
    </rPh>
    <phoneticPr fontId="4"/>
  </si>
  <si>
    <t>（一次協力会社名を記載して下さい）</t>
    <rPh sb="1" eb="3">
      <t>イチジ</t>
    </rPh>
    <rPh sb="3" eb="5">
      <t>キョウリョク</t>
    </rPh>
    <rPh sb="5" eb="7">
      <t>ガイシャ</t>
    </rPh>
    <rPh sb="7" eb="8">
      <t>メイ</t>
    </rPh>
    <rPh sb="9" eb="11">
      <t>キサイ</t>
    </rPh>
    <rPh sb="13" eb="14">
      <t>クダ</t>
    </rPh>
    <phoneticPr fontId="4"/>
  </si>
  <si>
    <t>協力会社名</t>
    <rPh sb="0" eb="2">
      <t>キョウリョク</t>
    </rPh>
    <rPh sb="2" eb="4">
      <t>ガイシャ</t>
    </rPh>
    <rPh sb="4" eb="5">
      <t>メイ</t>
    </rPh>
    <phoneticPr fontId="4"/>
  </si>
  <si>
    <t>元 請 受 付 者</t>
    <rPh sb="0" eb="1">
      <t>モト</t>
    </rPh>
    <rPh sb="2" eb="3">
      <t>ウケ</t>
    </rPh>
    <rPh sb="4" eb="5">
      <t>ウケ</t>
    </rPh>
    <rPh sb="6" eb="7">
      <t>ヅケ</t>
    </rPh>
    <rPh sb="8" eb="9">
      <t>シャ</t>
    </rPh>
    <phoneticPr fontId="4"/>
  </si>
  <si>
    <t>月  日</t>
    <rPh sb="0" eb="1">
      <t>ツキ</t>
    </rPh>
    <rPh sb="3" eb="4">
      <t>ヒ</t>
    </rPh>
    <phoneticPr fontId="4"/>
  </si>
  <si>
    <t>印又はサイン</t>
    <rPh sb="0" eb="1">
      <t>イン</t>
    </rPh>
    <rPh sb="1" eb="2">
      <t>マタ</t>
    </rPh>
    <phoneticPr fontId="4"/>
  </si>
  <si>
    <t>元請
確認欄</t>
    <phoneticPr fontId="4"/>
  </si>
  <si>
    <t>代表取締役社長</t>
    <rPh sb="0" eb="2">
      <t>ダイヒョウ</t>
    </rPh>
    <rPh sb="2" eb="5">
      <t>トリシマリヤク</t>
    </rPh>
    <rPh sb="5" eb="7">
      <t>シャチョウ</t>
    </rPh>
    <phoneticPr fontId="4"/>
  </si>
  <si>
    <t>大 山　一 郎</t>
  </si>
  <si>
    <t>総務部長</t>
    <rPh sb="0" eb="2">
      <t>ソウム</t>
    </rPh>
    <rPh sb="2" eb="4">
      <t>ブチョウ</t>
    </rPh>
    <phoneticPr fontId="4"/>
  </si>
  <si>
    <t>鈴 木　四 朗</t>
    <rPh sb="0" eb="1">
      <t>スズ</t>
    </rPh>
    <rPh sb="2" eb="3">
      <t>キ</t>
    </rPh>
    <rPh sb="4" eb="5">
      <t>ヨン</t>
    </rPh>
    <rPh sb="6" eb="7">
      <t>アキラ</t>
    </rPh>
    <phoneticPr fontId="4"/>
  </si>
  <si>
    <t>〒</t>
    <phoneticPr fontId="4"/>
  </si>
  <si>
    <t>　谷　口　六　郎</t>
  </si>
  <si>
    <t>工事部長</t>
    <rPh sb="0" eb="2">
      <t>コウジ</t>
    </rPh>
    <rPh sb="2" eb="4">
      <t>ブチョウ</t>
    </rPh>
    <phoneticPr fontId="4"/>
  </si>
  <si>
    <t>　中　島　　明</t>
  </si>
  <si>
    <t>TEL</t>
    <phoneticPr fontId="4"/>
  </si>
  <si>
    <t>FAX</t>
    <phoneticPr fontId="4"/>
  </si>
  <si>
    <t>確認欄</t>
    <phoneticPr fontId="4"/>
  </si>
  <si>
    <t>1. 社内安全管理
　　体制の不備</t>
    <rPh sb="3" eb="5">
      <t>シャナイ</t>
    </rPh>
    <rPh sb="5" eb="7">
      <t>アンゼン</t>
    </rPh>
    <rPh sb="7" eb="9">
      <t>カンリ</t>
    </rPh>
    <rPh sb="12" eb="14">
      <t>タイセイ</t>
    </rPh>
    <rPh sb="15" eb="17">
      <t>フビ</t>
    </rPh>
    <phoneticPr fontId="4"/>
  </si>
  <si>
    <t xml:space="preserve">・安全衛生管理体制の確立・強化
・私病による災害発生の絶無                                           </t>
    <rPh sb="1" eb="3">
      <t>アンゼン</t>
    </rPh>
    <rPh sb="3" eb="5">
      <t>エイセイ</t>
    </rPh>
    <rPh sb="5" eb="9">
      <t>カンリタイセイ</t>
    </rPh>
    <rPh sb="10" eb="12">
      <t>カクリツ</t>
    </rPh>
    <rPh sb="13" eb="15">
      <t>キョウカ</t>
    </rPh>
    <rPh sb="18" eb="19">
      <t>ワタクシ</t>
    </rPh>
    <rPh sb="19" eb="20">
      <t>ビョウ</t>
    </rPh>
    <rPh sb="23" eb="25">
      <t>サイガイ</t>
    </rPh>
    <rPh sb="25" eb="27">
      <t>ハッセイ</t>
    </rPh>
    <rPh sb="28" eb="30">
      <t>ゼツム</t>
    </rPh>
    <phoneticPr fontId="4"/>
  </si>
  <si>
    <t>・年度計画の作成と安全衛生管理体制の役割を
　明確にする（役割分担表の作成･周知）
・安全衛生委員会の定期的開催 と会議内容の
　作業員への周知
・全職員、作業員に対する健康診断受診の徹底
　と有所見者に対するフォローの実施</t>
    <rPh sb="1" eb="3">
      <t>ネンド</t>
    </rPh>
    <rPh sb="3" eb="5">
      <t>ケイカク</t>
    </rPh>
    <rPh sb="6" eb="8">
      <t>サクセイ</t>
    </rPh>
    <rPh sb="9" eb="15">
      <t>アンゼンカンリ</t>
    </rPh>
    <rPh sb="15" eb="17">
      <t>タイセイ</t>
    </rPh>
    <rPh sb="18" eb="20">
      <t>ヤクワリ</t>
    </rPh>
    <rPh sb="23" eb="25">
      <t>メイカク</t>
    </rPh>
    <rPh sb="29" eb="31">
      <t>ヤクワリ</t>
    </rPh>
    <rPh sb="31" eb="33">
      <t>ブンタン</t>
    </rPh>
    <rPh sb="33" eb="34">
      <t>ヒョウ</t>
    </rPh>
    <rPh sb="35" eb="37">
      <t>サクセイ</t>
    </rPh>
    <rPh sb="38" eb="40">
      <t>シュウチ</t>
    </rPh>
    <rPh sb="43" eb="45">
      <t>アンゼン</t>
    </rPh>
    <rPh sb="45" eb="47">
      <t>エイセイ</t>
    </rPh>
    <rPh sb="47" eb="50">
      <t>イインカイ</t>
    </rPh>
    <rPh sb="51" eb="54">
      <t>テイキテキ</t>
    </rPh>
    <rPh sb="54" eb="56">
      <t>カイサイ</t>
    </rPh>
    <rPh sb="58" eb="60">
      <t>カイギ</t>
    </rPh>
    <rPh sb="60" eb="62">
      <t>ナイヨウ</t>
    </rPh>
    <rPh sb="65" eb="68">
      <t>サギョウイン</t>
    </rPh>
    <rPh sb="70" eb="72">
      <t>シュウチ</t>
    </rPh>
    <rPh sb="74" eb="77">
      <t>ゼンショクイン</t>
    </rPh>
    <rPh sb="78" eb="81">
      <t>サギョウイン</t>
    </rPh>
    <rPh sb="82" eb="83">
      <t>タイ</t>
    </rPh>
    <rPh sb="85" eb="87">
      <t>ケンコウ</t>
    </rPh>
    <rPh sb="87" eb="89">
      <t>シンダン</t>
    </rPh>
    <rPh sb="89" eb="91">
      <t>ジュシン</t>
    </rPh>
    <rPh sb="92" eb="94">
      <t>テッテイ</t>
    </rPh>
    <rPh sb="97" eb="98">
      <t>ユウ</t>
    </rPh>
    <rPh sb="98" eb="101">
      <t>ショケンシャ</t>
    </rPh>
    <rPh sb="102" eb="103">
      <t>タイ</t>
    </rPh>
    <rPh sb="110" eb="112">
      <t>ジッシ</t>
    </rPh>
    <phoneticPr fontId="4"/>
  </si>
  <si>
    <t>・役割分担表を
　4月に完成させ
　周知させる
・毎月25日に
　　　　　　実施
・有害な所見情
　報の水平展開</t>
    <rPh sb="1" eb="3">
      <t>ヤクワリ</t>
    </rPh>
    <rPh sb="3" eb="5">
      <t>ブンタン</t>
    </rPh>
    <rPh sb="5" eb="6">
      <t>ヒョウ</t>
    </rPh>
    <rPh sb="10" eb="11">
      <t>ガツ</t>
    </rPh>
    <rPh sb="12" eb="14">
      <t>カンセイ</t>
    </rPh>
    <rPh sb="18" eb="20">
      <t>シュウチ</t>
    </rPh>
    <rPh sb="25" eb="27">
      <t>マイツキ</t>
    </rPh>
    <rPh sb="29" eb="30">
      <t>ニチ</t>
    </rPh>
    <rPh sb="38" eb="40">
      <t>ジッシ</t>
    </rPh>
    <rPh sb="42" eb="44">
      <t>ユウガイ</t>
    </rPh>
    <rPh sb="45" eb="47">
      <t>ショケン</t>
    </rPh>
    <rPh sb="47" eb="48">
      <t>ジョウ</t>
    </rPh>
    <rPh sb="50" eb="51">
      <t>ホウ</t>
    </rPh>
    <rPh sb="52" eb="54">
      <t>スイヘイ</t>
    </rPh>
    <rPh sb="54" eb="56">
      <t>テンカイ</t>
    </rPh>
    <phoneticPr fontId="4"/>
  </si>
  <si>
    <t>安全衛生担当役員
全委員</t>
    <rPh sb="0" eb="2">
      <t>アンゼン</t>
    </rPh>
    <rPh sb="2" eb="4">
      <t>エイセイ</t>
    </rPh>
    <rPh sb="4" eb="6">
      <t>タントウ</t>
    </rPh>
    <rPh sb="6" eb="8">
      <t>ヤクイン</t>
    </rPh>
    <rPh sb="9" eb="10">
      <t>ゼン</t>
    </rPh>
    <rPh sb="10" eb="12">
      <t>イイン</t>
    </rPh>
    <phoneticPr fontId="4"/>
  </si>
  <si>
    <t>・期末に作成、
　　安全大会で周知
・委員の構成
・職務の明確化
・トップ管理者の
　　　積極的実施</t>
    <rPh sb="1" eb="3">
      <t>キマツ</t>
    </rPh>
    <rPh sb="4" eb="6">
      <t>サクセイ</t>
    </rPh>
    <rPh sb="10" eb="12">
      <t>アンゼン</t>
    </rPh>
    <rPh sb="12" eb="14">
      <t>タイカイ</t>
    </rPh>
    <rPh sb="15" eb="17">
      <t>シュウチ</t>
    </rPh>
    <rPh sb="19" eb="21">
      <t>イイン</t>
    </rPh>
    <rPh sb="22" eb="24">
      <t>コウセイ</t>
    </rPh>
    <rPh sb="26" eb="28">
      <t>ショクム</t>
    </rPh>
    <rPh sb="29" eb="32">
      <t>メイカクカ</t>
    </rPh>
    <rPh sb="37" eb="40">
      <t>カンリシャ</t>
    </rPh>
    <rPh sb="45" eb="48">
      <t>セッキョクテキ</t>
    </rPh>
    <rPh sb="48" eb="50">
      <t>ジッシ</t>
    </rPh>
    <phoneticPr fontId="4"/>
  </si>
  <si>
    <t>２．作業手順の
　　運用不足</t>
    <rPh sb="2" eb="4">
      <t>サギョウ</t>
    </rPh>
    <rPh sb="4" eb="6">
      <t>テジュン</t>
    </rPh>
    <rPh sb="10" eb="12">
      <t>ウンヨウ</t>
    </rPh>
    <rPh sb="12" eb="14">
      <t>フソク</t>
    </rPh>
    <phoneticPr fontId="4"/>
  </si>
  <si>
    <t>・100%実施
・年10名以上
　　　　　　受講
・関係者全員の
　　　　　　受講
・2名以上受講
・10月1日迄</t>
    <rPh sb="5" eb="7">
      <t>ジッシ</t>
    </rPh>
    <rPh sb="9" eb="10">
      <t>ネン</t>
    </rPh>
    <rPh sb="12" eb="15">
      <t>メイイジョウ</t>
    </rPh>
    <rPh sb="22" eb="24">
      <t>ジュコウ</t>
    </rPh>
    <rPh sb="26" eb="29">
      <t>カンケイシャ</t>
    </rPh>
    <rPh sb="29" eb="31">
      <t>ゼンイン</t>
    </rPh>
    <rPh sb="39" eb="41">
      <t>ジュコウ</t>
    </rPh>
    <rPh sb="44" eb="47">
      <t>メイイジョウ</t>
    </rPh>
    <rPh sb="47" eb="49">
      <t>ジュコウ</t>
    </rPh>
    <rPh sb="53" eb="54">
      <t>ゲツ</t>
    </rPh>
    <rPh sb="55" eb="56">
      <t>ニチ</t>
    </rPh>
    <rPh sb="56" eb="57">
      <t>マデ</t>
    </rPh>
    <phoneticPr fontId="4"/>
  </si>
  <si>
    <t>雇用管理責任者
安全衛生推進者
安全管理者
衛生管理者</t>
    <rPh sb="0" eb="2">
      <t>コヨウ</t>
    </rPh>
    <rPh sb="2" eb="4">
      <t>カンリ</t>
    </rPh>
    <rPh sb="4" eb="7">
      <t>セキニンシャ</t>
    </rPh>
    <rPh sb="8" eb="10">
      <t>アンゼン</t>
    </rPh>
    <rPh sb="10" eb="12">
      <t>エイセイ</t>
    </rPh>
    <rPh sb="12" eb="15">
      <t>スイシンシャ</t>
    </rPh>
    <rPh sb="16" eb="18">
      <t>アンゼン</t>
    </rPh>
    <rPh sb="18" eb="21">
      <t>カンリシャ</t>
    </rPh>
    <rPh sb="22" eb="24">
      <t>エイセイ</t>
    </rPh>
    <rPh sb="24" eb="27">
      <t>カンリシャ</t>
    </rPh>
    <phoneticPr fontId="4"/>
  </si>
  <si>
    <t>・テキストの作成、選定
・外部講師依頼</t>
    <rPh sb="6" eb="8">
      <t>サクセイ</t>
    </rPh>
    <rPh sb="9" eb="11">
      <t>センテイ</t>
    </rPh>
    <rPh sb="14" eb="16">
      <t>ガイブ</t>
    </rPh>
    <rPh sb="16" eb="18">
      <t>コウシ</t>
    </rPh>
    <rPh sb="18" eb="20">
      <t>イライ</t>
    </rPh>
    <phoneticPr fontId="4"/>
  </si>
  <si>
    <t>３．脚立・天台・
　　足場からの
　　墜落災害</t>
    <rPh sb="2" eb="4">
      <t>キャタツ</t>
    </rPh>
    <rPh sb="5" eb="7">
      <t>テンダイ</t>
    </rPh>
    <rPh sb="11" eb="13">
      <t>アシバ</t>
    </rPh>
    <rPh sb="19" eb="21">
      <t>ツイラク</t>
    </rPh>
    <rPh sb="21" eb="23">
      <t>サイガイ</t>
    </rPh>
    <phoneticPr fontId="4"/>
  </si>
  <si>
    <t xml:space="preserve">・墜落防止基準の作成              </t>
    <rPh sb="1" eb="3">
      <t>ツイラク</t>
    </rPh>
    <rPh sb="3" eb="5">
      <t>ボウシ</t>
    </rPh>
    <rPh sb="5" eb="7">
      <t>キジュン</t>
    </rPh>
    <rPh sb="8" eb="10">
      <t>サクセイ</t>
    </rPh>
    <phoneticPr fontId="4"/>
  </si>
  <si>
    <t>・脚立、天台、足場からの墜落災害未然防止基準の作成 
・作業標準書の中に墜落防止基準を確実に取り込む（リスクアセス共）
・工事着工前に事前検討会を開催し、墜落災害未然防止基準を再確認し、作業手順作成の指導をする。</t>
    <rPh sb="1" eb="3">
      <t>キャタツ</t>
    </rPh>
    <rPh sb="4" eb="6">
      <t>テンダイ</t>
    </rPh>
    <rPh sb="7" eb="9">
      <t>アシバ</t>
    </rPh>
    <rPh sb="12" eb="14">
      <t>ツイラク</t>
    </rPh>
    <rPh sb="14" eb="16">
      <t>サイガイ</t>
    </rPh>
    <rPh sb="16" eb="18">
      <t>ミゼン</t>
    </rPh>
    <rPh sb="18" eb="20">
      <t>ボウシ</t>
    </rPh>
    <rPh sb="20" eb="22">
      <t>キジュン</t>
    </rPh>
    <rPh sb="23" eb="25">
      <t>サクセイ</t>
    </rPh>
    <rPh sb="28" eb="30">
      <t>サギョウ</t>
    </rPh>
    <rPh sb="30" eb="32">
      <t>ヒョウジュン</t>
    </rPh>
    <rPh sb="32" eb="33">
      <t>ショ</t>
    </rPh>
    <rPh sb="34" eb="35">
      <t>ナカ</t>
    </rPh>
    <rPh sb="36" eb="38">
      <t>ツイラク</t>
    </rPh>
    <rPh sb="38" eb="40">
      <t>ボウシ</t>
    </rPh>
    <rPh sb="40" eb="42">
      <t>キジュン</t>
    </rPh>
    <rPh sb="43" eb="45">
      <t>カクジツ</t>
    </rPh>
    <rPh sb="46" eb="47">
      <t>ト</t>
    </rPh>
    <rPh sb="48" eb="49">
      <t>コ</t>
    </rPh>
    <rPh sb="57" eb="58">
      <t>トモ</t>
    </rPh>
    <rPh sb="61" eb="63">
      <t>コウジ</t>
    </rPh>
    <rPh sb="63" eb="65">
      <t>チャッコウ</t>
    </rPh>
    <rPh sb="65" eb="66">
      <t>マエ</t>
    </rPh>
    <rPh sb="67" eb="69">
      <t>ジゼン</t>
    </rPh>
    <rPh sb="69" eb="72">
      <t>ケントウカイ</t>
    </rPh>
    <rPh sb="73" eb="75">
      <t>カイサイ</t>
    </rPh>
    <rPh sb="77" eb="79">
      <t>ツイラクキ</t>
    </rPh>
    <rPh sb="79" eb="81">
      <t>サイガイ</t>
    </rPh>
    <rPh sb="81" eb="83">
      <t>ミゼン</t>
    </rPh>
    <rPh sb="83" eb="85">
      <t>ボウシ</t>
    </rPh>
    <rPh sb="85" eb="87">
      <t>キジュン</t>
    </rPh>
    <rPh sb="88" eb="91">
      <t>サイカクニン</t>
    </rPh>
    <rPh sb="93" eb="95">
      <t>サギョウ</t>
    </rPh>
    <rPh sb="95" eb="97">
      <t>テジュン</t>
    </rPh>
    <rPh sb="97" eb="99">
      <t>サクセイ</t>
    </rPh>
    <rPh sb="100" eb="102">
      <t>シドウ</t>
    </rPh>
    <phoneticPr fontId="4"/>
  </si>
  <si>
    <t>・6月までに作成
・7月までに完成
・工事着工前に
　　　　100%実施</t>
    <rPh sb="2" eb="3">
      <t>ガツ</t>
    </rPh>
    <rPh sb="6" eb="8">
      <t>サクセイ</t>
    </rPh>
    <rPh sb="12" eb="13">
      <t>ガツ</t>
    </rPh>
    <rPh sb="16" eb="18">
      <t>カンセイ</t>
    </rPh>
    <rPh sb="21" eb="23">
      <t>コウジ</t>
    </rPh>
    <rPh sb="23" eb="25">
      <t>チャッコウ</t>
    </rPh>
    <rPh sb="25" eb="26">
      <t>マエ</t>
    </rPh>
    <rPh sb="36" eb="38">
      <t>ジッシ</t>
    </rPh>
    <phoneticPr fontId="4"/>
  </si>
  <si>
    <t>安全衛生推進者
工事担当責任者
工事担当者                      各安全衛生責任者</t>
    <rPh sb="0" eb="2">
      <t>アンゼン</t>
    </rPh>
    <rPh sb="2" eb="4">
      <t>エイセイ</t>
    </rPh>
    <rPh sb="4" eb="7">
      <t>スイシンシャ</t>
    </rPh>
    <rPh sb="8" eb="10">
      <t>コウジ</t>
    </rPh>
    <rPh sb="10" eb="12">
      <t>タントウ</t>
    </rPh>
    <rPh sb="12" eb="15">
      <t>セキニンシャ</t>
    </rPh>
    <rPh sb="16" eb="18">
      <t>コウジ</t>
    </rPh>
    <rPh sb="18" eb="21">
      <t>タントウシャ</t>
    </rPh>
    <rPh sb="43" eb="44">
      <t>カク</t>
    </rPh>
    <rPh sb="44" eb="46">
      <t>アンゼン</t>
    </rPh>
    <rPh sb="46" eb="48">
      <t>エイセイ</t>
    </rPh>
    <rPh sb="48" eb="50">
      <t>セキニン</t>
    </rPh>
    <rPh sb="50" eb="51">
      <t>シャ</t>
    </rPh>
    <phoneticPr fontId="4"/>
  </si>
  <si>
    <t>・元請基準の活用   
・工事着工前検討会を必ず開催する。
・元請主催の施工検討会には積極的に参加する。</t>
    <rPh sb="1" eb="2">
      <t>モト</t>
    </rPh>
    <rPh sb="2" eb="3">
      <t>ウ</t>
    </rPh>
    <rPh sb="3" eb="5">
      <t>キジュン</t>
    </rPh>
    <rPh sb="6" eb="8">
      <t>カツヨウ</t>
    </rPh>
    <rPh sb="13" eb="15">
      <t>コウジ</t>
    </rPh>
    <rPh sb="15" eb="17">
      <t>チャッコウ</t>
    </rPh>
    <rPh sb="17" eb="18">
      <t>マエ</t>
    </rPh>
    <rPh sb="18" eb="21">
      <t>ケントウカイ</t>
    </rPh>
    <rPh sb="22" eb="23">
      <t>カナラ</t>
    </rPh>
    <rPh sb="24" eb="26">
      <t>カイサイ</t>
    </rPh>
    <rPh sb="31" eb="32">
      <t>モト</t>
    </rPh>
    <rPh sb="32" eb="33">
      <t>ウ</t>
    </rPh>
    <rPh sb="33" eb="35">
      <t>シュサイ</t>
    </rPh>
    <rPh sb="36" eb="38">
      <t>セコウ</t>
    </rPh>
    <rPh sb="38" eb="39">
      <t>ケン</t>
    </rPh>
    <rPh sb="39" eb="40">
      <t>ウ</t>
    </rPh>
    <rPh sb="40" eb="41">
      <t>カイ</t>
    </rPh>
    <rPh sb="43" eb="46">
      <t>セッキョクテキ</t>
    </rPh>
    <rPh sb="47" eb="49">
      <t>サンカ</t>
    </rPh>
    <phoneticPr fontId="4"/>
  </si>
  <si>
    <t>４．不安全作業
 　 による災害</t>
    <rPh sb="2" eb="3">
      <t>フアン</t>
    </rPh>
    <rPh sb="3" eb="5">
      <t>アンゼン</t>
    </rPh>
    <rPh sb="5" eb="7">
      <t>サギョウ</t>
    </rPh>
    <rPh sb="14" eb="16">
      <t>サイガイ</t>
    </rPh>
    <phoneticPr fontId="4"/>
  </si>
  <si>
    <t>・作業所における
　　　　　安全衛生活動の強化</t>
    <rPh sb="1" eb="4">
      <t>サギョウショ</t>
    </rPh>
    <rPh sb="14" eb="16">
      <t>アンゼン</t>
    </rPh>
    <rPh sb="16" eb="18">
      <t>エイセイ</t>
    </rPh>
    <rPh sb="18" eb="20">
      <t>カツドウ</t>
    </rPh>
    <rPh sb="21" eb="23">
      <t>キョウカ</t>
    </rPh>
    <phoneticPr fontId="4"/>
  </si>
  <si>
    <t>・安全施工サイクルの確実な実践
・危険予知活動の確実な実施
・作業手順書の再周知の徹底
・元請との打ち合わせ、会合への積極的参加
・自社パトロ－ル強化による不安全行動の防止</t>
    <rPh sb="1" eb="3">
      <t>アンゼン</t>
    </rPh>
    <rPh sb="3" eb="5">
      <t>セコウ</t>
    </rPh>
    <rPh sb="10" eb="12">
      <t>カクジツ</t>
    </rPh>
    <rPh sb="13" eb="15">
      <t>ジッセン</t>
    </rPh>
    <rPh sb="17" eb="19">
      <t>キケン</t>
    </rPh>
    <rPh sb="19" eb="21">
      <t>ヨチ</t>
    </rPh>
    <rPh sb="21" eb="23">
      <t>カツドウ</t>
    </rPh>
    <rPh sb="24" eb="26">
      <t>カクジツ</t>
    </rPh>
    <rPh sb="27" eb="29">
      <t>ジッシ</t>
    </rPh>
    <rPh sb="31" eb="33">
      <t>サギョウ</t>
    </rPh>
    <rPh sb="33" eb="36">
      <t>テジュンショ</t>
    </rPh>
    <rPh sb="37" eb="38">
      <t>サイ</t>
    </rPh>
    <rPh sb="38" eb="40">
      <t>シュウチ</t>
    </rPh>
    <rPh sb="41" eb="43">
      <t>テッテイ</t>
    </rPh>
    <rPh sb="45" eb="46">
      <t>モト</t>
    </rPh>
    <rPh sb="46" eb="47">
      <t>ウ</t>
    </rPh>
    <rPh sb="49" eb="50">
      <t>ウ</t>
    </rPh>
    <rPh sb="51" eb="52">
      <t>ア</t>
    </rPh>
    <rPh sb="55" eb="57">
      <t>カイゴウ</t>
    </rPh>
    <rPh sb="59" eb="62">
      <t>セッキョクテキ</t>
    </rPh>
    <rPh sb="62" eb="64">
      <t>サンカ</t>
    </rPh>
    <rPh sb="66" eb="68">
      <t>ジシャ</t>
    </rPh>
    <rPh sb="73" eb="75">
      <t>キョウカ</t>
    </rPh>
    <rPh sb="78" eb="79">
      <t>フ</t>
    </rPh>
    <rPh sb="79" eb="81">
      <t>アンゼン</t>
    </rPh>
    <rPh sb="81" eb="83">
      <t>コウドウ</t>
    </rPh>
    <rPh sb="84" eb="86">
      <t>ボウシ</t>
    </rPh>
    <phoneticPr fontId="4"/>
  </si>
  <si>
    <t>・９０％以上達成          ・　　　〃
・　　　〃  
・　　　〃
・　　　〃
・毎月1回
　　　　以上実施</t>
    <rPh sb="4" eb="6">
      <t>イジョウ</t>
    </rPh>
    <rPh sb="6" eb="8">
      <t>タッセイ</t>
    </rPh>
    <rPh sb="45" eb="47">
      <t>マイツキ</t>
    </rPh>
    <rPh sb="56" eb="58">
      <t>ジッシ</t>
    </rPh>
    <phoneticPr fontId="4"/>
  </si>
  <si>
    <t>総括安全衛生責任者
安全衛生責任者
　　　　又は職長</t>
    <rPh sb="0" eb="2">
      <t>ソウカツ</t>
    </rPh>
    <rPh sb="2" eb="4">
      <t>アンゼン</t>
    </rPh>
    <rPh sb="4" eb="6">
      <t>エイセイ</t>
    </rPh>
    <rPh sb="6" eb="9">
      <t>セキニンシャ</t>
    </rPh>
    <rPh sb="10" eb="12">
      <t>アンゼン</t>
    </rPh>
    <rPh sb="12" eb="14">
      <t>エイセイ</t>
    </rPh>
    <rPh sb="14" eb="16">
      <t>セキニン</t>
    </rPh>
    <rPh sb="16" eb="17">
      <t>シャ</t>
    </rPh>
    <rPh sb="22" eb="23">
      <t>マタ</t>
    </rPh>
    <rPh sb="24" eb="26">
      <t>ショクチョウ</t>
    </rPh>
    <phoneticPr fontId="4"/>
  </si>
  <si>
    <t>５．行事予定</t>
    <rPh sb="2" eb="4">
      <t>ギョウジ</t>
    </rPh>
    <rPh sb="4" eb="6">
      <t>ヨテイ</t>
    </rPh>
    <phoneticPr fontId="4"/>
  </si>
  <si>
    <t>安全意識の向上を推進する</t>
    <rPh sb="0" eb="2">
      <t>アンゼン</t>
    </rPh>
    <rPh sb="2" eb="4">
      <t>イシキ</t>
    </rPh>
    <rPh sb="5" eb="7">
      <t>コウジョウ</t>
    </rPh>
    <rPh sb="8" eb="10">
      <t>スイシン</t>
    </rPh>
    <phoneticPr fontId="4"/>
  </si>
  <si>
    <t>・集中パトロールは担当する全作業所に対して実施する。
・全作業員の参加
・4月中の全社員への周知</t>
    <rPh sb="1" eb="3">
      <t>シュウチュウ</t>
    </rPh>
    <rPh sb="9" eb="11">
      <t>タントウ</t>
    </rPh>
    <rPh sb="13" eb="14">
      <t>ゼン</t>
    </rPh>
    <rPh sb="14" eb="16">
      <t>サギョウ</t>
    </rPh>
    <rPh sb="16" eb="17">
      <t>ジョ</t>
    </rPh>
    <rPh sb="18" eb="19">
      <t>タイ</t>
    </rPh>
    <rPh sb="21" eb="23">
      <t>ジッシ</t>
    </rPh>
    <rPh sb="29" eb="30">
      <t>ゼン</t>
    </rPh>
    <rPh sb="30" eb="33">
      <t>サギョウイン</t>
    </rPh>
    <rPh sb="34" eb="36">
      <t>サンカ</t>
    </rPh>
    <rPh sb="40" eb="41">
      <t>ガツ</t>
    </rPh>
    <rPh sb="41" eb="42">
      <t>チュウ</t>
    </rPh>
    <rPh sb="43" eb="44">
      <t>ゼン</t>
    </rPh>
    <rPh sb="44" eb="46">
      <t>シャイン</t>
    </rPh>
    <rPh sb="48" eb="50">
      <t>シュウチ</t>
    </rPh>
    <phoneticPr fontId="4"/>
  </si>
  <si>
    <t>安全衛生推進者
各安全衛生責任者</t>
    <rPh sb="0" eb="2">
      <t>アンゼン</t>
    </rPh>
    <rPh sb="2" eb="4">
      <t>エイセイ</t>
    </rPh>
    <rPh sb="4" eb="7">
      <t>スイシンシャ</t>
    </rPh>
    <rPh sb="9" eb="10">
      <t>カク</t>
    </rPh>
    <rPh sb="10" eb="12">
      <t>アンゼン</t>
    </rPh>
    <rPh sb="12" eb="14">
      <t>エイセイ</t>
    </rPh>
    <rPh sb="14" eb="17">
      <t>セキニンシャ</t>
    </rPh>
    <phoneticPr fontId="4"/>
  </si>
  <si>
    <t>言いっ放しにしない
安全指示に対する
確認報告を受ける
安全大会へは計画的に出来る限り多数を参加させる</t>
    <rPh sb="0" eb="1">
      <t>イ</t>
    </rPh>
    <rPh sb="3" eb="4">
      <t>ハナ</t>
    </rPh>
    <rPh sb="11" eb="13">
      <t>アンゼン</t>
    </rPh>
    <rPh sb="13" eb="15">
      <t>シジ</t>
    </rPh>
    <rPh sb="16" eb="17">
      <t>タイ</t>
    </rPh>
    <rPh sb="20" eb="22">
      <t>カクニン</t>
    </rPh>
    <rPh sb="22" eb="24">
      <t>ホウコク</t>
    </rPh>
    <rPh sb="25" eb="26">
      <t>ウ</t>
    </rPh>
    <rPh sb="30" eb="32">
      <t>アンゼン</t>
    </rPh>
    <rPh sb="32" eb="34">
      <t>タイカイ</t>
    </rPh>
    <rPh sb="36" eb="39">
      <t>ケイカクテキ</t>
    </rPh>
    <rPh sb="40" eb="42">
      <t>デキ</t>
    </rPh>
    <rPh sb="43" eb="44">
      <t>カギ</t>
    </rPh>
    <rPh sb="45" eb="47">
      <t>タスウ</t>
    </rPh>
    <rPh sb="48" eb="50">
      <t>サンカ</t>
    </rPh>
    <phoneticPr fontId="4"/>
  </si>
  <si>
    <t xml:space="preserve">・安全衛生教育の計画的実施        </t>
    <phoneticPr fontId="4"/>
  </si>
  <si>
    <r>
      <t>・</t>
    </r>
    <r>
      <rPr>
        <sz val="10"/>
        <color rgb="FFFF0000"/>
        <rFont val="ＭＳ Ｐ明朝"/>
        <family val="1"/>
        <charset val="128"/>
      </rPr>
      <t>雇い入れ、作業変更時教育の徹底</t>
    </r>
    <r>
      <rPr>
        <sz val="11"/>
        <color rgb="FFFF0000"/>
        <rFont val="ＭＳ Ｐ明朝"/>
        <family val="1"/>
        <charset val="128"/>
      </rPr>
      <t xml:space="preserve">
・</t>
    </r>
    <r>
      <rPr>
        <sz val="10"/>
        <color rgb="FFFF0000"/>
        <rFont val="ＭＳ Ｐ明朝"/>
        <family val="1"/>
        <charset val="128"/>
      </rPr>
      <t>職長教育の実施</t>
    </r>
    <r>
      <rPr>
        <sz val="11"/>
        <color rgb="FFFF0000"/>
        <rFont val="ＭＳ Ｐ明朝"/>
        <family val="1"/>
        <charset val="128"/>
      </rPr>
      <t xml:space="preserve">          
・</t>
    </r>
    <r>
      <rPr>
        <sz val="10"/>
        <color rgb="FFFF0000"/>
        <rFont val="ＭＳ Ｐ明朝"/>
        <family val="1"/>
        <charset val="128"/>
      </rPr>
      <t>技能講習、特別教育への派遣</t>
    </r>
    <r>
      <rPr>
        <sz val="11"/>
        <color rgb="FFFF0000"/>
        <rFont val="ＭＳ Ｐ明朝"/>
        <family val="1"/>
        <charset val="128"/>
      </rPr>
      <t xml:space="preserve">
・</t>
    </r>
    <r>
      <rPr>
        <sz val="10"/>
        <color rgb="FFFF0000"/>
        <rFont val="ＭＳ Ｐ明朝"/>
        <family val="1"/>
        <charset val="128"/>
      </rPr>
      <t xml:space="preserve">職長・安全衛生責任者教育講師養成講座への派遣
</t>
    </r>
    <r>
      <rPr>
        <sz val="11"/>
        <color rgb="FFFF0000"/>
        <rFont val="ＭＳ Ｐ明朝"/>
        <family val="1"/>
        <charset val="128"/>
      </rPr>
      <t>・</t>
    </r>
    <r>
      <rPr>
        <sz val="10"/>
        <color rgb="FFFF0000"/>
        <rFont val="ＭＳ Ｐ明朝"/>
        <family val="1"/>
        <charset val="128"/>
      </rPr>
      <t>リスクアセスメントを取り入れた手順書作成と周知</t>
    </r>
    <rPh sb="1" eb="4">
      <t>ヤトイイ</t>
    </rPh>
    <rPh sb="6" eb="8">
      <t>サギョウ</t>
    </rPh>
    <rPh sb="8" eb="10">
      <t>ヘンコウ</t>
    </rPh>
    <rPh sb="10" eb="11">
      <t>ジ</t>
    </rPh>
    <rPh sb="11" eb="13">
      <t>キョウイク</t>
    </rPh>
    <rPh sb="14" eb="16">
      <t>テッテイ</t>
    </rPh>
    <rPh sb="18" eb="20">
      <t>ショクチョウ</t>
    </rPh>
    <rPh sb="20" eb="22">
      <t>キョウイク</t>
    </rPh>
    <rPh sb="23" eb="25">
      <t>ジッシ</t>
    </rPh>
    <rPh sb="37" eb="39">
      <t>ギノウ</t>
    </rPh>
    <rPh sb="39" eb="41">
      <t>コウシュウ</t>
    </rPh>
    <rPh sb="42" eb="44">
      <t>トクベツ</t>
    </rPh>
    <rPh sb="44" eb="46">
      <t>キョウイク</t>
    </rPh>
    <rPh sb="48" eb="50">
      <t>ハケン</t>
    </rPh>
    <rPh sb="52" eb="54">
      <t>ショクチョウ</t>
    </rPh>
    <rPh sb="55" eb="57">
      <t>アンゼン</t>
    </rPh>
    <rPh sb="57" eb="59">
      <t>エイセイ</t>
    </rPh>
    <rPh sb="59" eb="62">
      <t>セキニンシャ</t>
    </rPh>
    <rPh sb="62" eb="64">
      <t>キョウイク</t>
    </rPh>
    <rPh sb="64" eb="66">
      <t>コウシ</t>
    </rPh>
    <rPh sb="66" eb="68">
      <t>ヨウセイ</t>
    </rPh>
    <rPh sb="68" eb="70">
      <t>コウザ</t>
    </rPh>
    <rPh sb="72" eb="74">
      <t>ハケン</t>
    </rPh>
    <rPh sb="86" eb="87">
      <t>ト</t>
    </rPh>
    <rPh sb="88" eb="89">
      <t>イ</t>
    </rPh>
    <rPh sb="91" eb="94">
      <t>テジュンショ</t>
    </rPh>
    <rPh sb="94" eb="96">
      <t>サクセイ</t>
    </rPh>
    <rPh sb="97" eb="99">
      <t>シュウチ</t>
    </rPh>
    <phoneticPr fontId="4"/>
  </si>
  <si>
    <r>
      <t xml:space="preserve">・全国安全週間(準備月間）
</t>
    </r>
    <r>
      <rPr>
        <sz val="9"/>
        <color rgb="FFFF0000"/>
        <rFont val="ＭＳ Ｐ明朝"/>
        <family val="1"/>
        <charset val="128"/>
      </rPr>
      <t>　　　　　　　　　→集中パトロールの実施</t>
    </r>
    <r>
      <rPr>
        <sz val="11"/>
        <color rgb="FFFF0000"/>
        <rFont val="ＭＳ Ｐ明朝"/>
        <family val="1"/>
        <charset val="128"/>
      </rPr>
      <t xml:space="preserve">
・全国労働衛生週間(準備月間）
</t>
    </r>
    <r>
      <rPr>
        <sz val="9"/>
        <color rgb="FFFF0000"/>
        <rFont val="ＭＳ Ｐ明朝"/>
        <family val="1"/>
        <charset val="128"/>
      </rPr>
      <t>　　　　　　　　　→衛生集中パトロールの実施</t>
    </r>
    <r>
      <rPr>
        <sz val="11"/>
        <color rgb="FFFF0000"/>
        <rFont val="ＭＳ Ｐ明朝"/>
        <family val="1"/>
        <charset val="128"/>
      </rPr>
      <t xml:space="preserve">
・年末年始災害防止強調期間
</t>
    </r>
    <r>
      <rPr>
        <sz val="9"/>
        <color rgb="FFFF0000"/>
        <rFont val="ＭＳ Ｐ明朝"/>
        <family val="1"/>
        <charset val="128"/>
      </rPr>
      <t>　　　　　　　　　→現場でのOJTの実施</t>
    </r>
    <r>
      <rPr>
        <sz val="11"/>
        <color rgb="FFFF0000"/>
        <rFont val="ＭＳ Ｐ明朝"/>
        <family val="1"/>
        <charset val="128"/>
      </rPr>
      <t xml:space="preserve">
・安全大会</t>
    </r>
    <r>
      <rPr>
        <sz val="9"/>
        <color rgb="FFFF0000"/>
        <rFont val="ＭＳ Ｐ明朝"/>
        <family val="1"/>
        <charset val="128"/>
      </rPr>
      <t>　　　　　→年度計画の全職員への周知</t>
    </r>
    <rPh sb="1" eb="3">
      <t>ゼンコク</t>
    </rPh>
    <rPh sb="3" eb="5">
      <t>アンゼン</t>
    </rPh>
    <rPh sb="5" eb="7">
      <t>シュウカン</t>
    </rPh>
    <rPh sb="8" eb="10">
      <t>ジュンビ</t>
    </rPh>
    <rPh sb="10" eb="12">
      <t>ゲッカン</t>
    </rPh>
    <rPh sb="24" eb="26">
      <t>シュウチュウ</t>
    </rPh>
    <rPh sb="32" eb="34">
      <t>ジッシ</t>
    </rPh>
    <rPh sb="36" eb="38">
      <t>ゼンコク</t>
    </rPh>
    <rPh sb="38" eb="40">
      <t>ロウドウ</t>
    </rPh>
    <rPh sb="40" eb="42">
      <t>エイセイ</t>
    </rPh>
    <rPh sb="42" eb="44">
      <t>シュウカン</t>
    </rPh>
    <rPh sb="45" eb="47">
      <t>ジュンビ</t>
    </rPh>
    <rPh sb="47" eb="49">
      <t>ゲッカン</t>
    </rPh>
    <rPh sb="61" eb="63">
      <t>エイセイ</t>
    </rPh>
    <rPh sb="63" eb="65">
      <t>シュウチュウ</t>
    </rPh>
    <rPh sb="71" eb="73">
      <t>ジッシ</t>
    </rPh>
    <rPh sb="75" eb="77">
      <t>ネンマツ</t>
    </rPh>
    <rPh sb="77" eb="79">
      <t>ネンシ</t>
    </rPh>
    <rPh sb="79" eb="81">
      <t>サイガイ</t>
    </rPh>
    <rPh sb="81" eb="83">
      <t>ボウシ</t>
    </rPh>
    <rPh sb="83" eb="85">
      <t>キョウチョウ</t>
    </rPh>
    <rPh sb="85" eb="87">
      <t>キカン</t>
    </rPh>
    <rPh sb="98" eb="100">
      <t>ゲンバ</t>
    </rPh>
    <rPh sb="106" eb="108">
      <t>ジッシ</t>
    </rPh>
    <rPh sb="110" eb="112">
      <t>アンゼン</t>
    </rPh>
    <rPh sb="112" eb="114">
      <t>タイカイ</t>
    </rPh>
    <rPh sb="120" eb="122">
      <t>ネンド</t>
    </rPh>
    <rPh sb="122" eb="124">
      <t>ケイカク</t>
    </rPh>
    <rPh sb="125" eb="128">
      <t>ゼンショクイン</t>
    </rPh>
    <rPh sb="130" eb="132">
      <t>シュウチ</t>
    </rPh>
    <phoneticPr fontId="4"/>
  </si>
  <si>
    <t>（</t>
    <phoneticPr fontId="45"/>
  </si>
  <si>
    <t>型枠工事</t>
    <rPh sb="0" eb="2">
      <t>カタワク</t>
    </rPh>
    <rPh sb="2" eb="4">
      <t>コウジ</t>
    </rPh>
    <phoneticPr fontId="4"/>
  </si>
  <si>
    <t xml:space="preserve"> 安全衛生管理計画書</t>
    <phoneticPr fontId="4"/>
  </si>
  <si>
    <t>型枠工事</t>
  </si>
  <si>
    <t>㈱山田工務店</t>
  </si>
  <si>
    <t>山下　次郎</t>
    <rPh sb="0" eb="2">
      <t>ヤマシタ</t>
    </rPh>
    <rPh sb="3" eb="5">
      <t>ジロウ</t>
    </rPh>
    <phoneticPr fontId="45"/>
  </si>
  <si>
    <t>１２名</t>
    <phoneticPr fontId="45"/>
  </si>
  <si>
    <t>①　新規入場者教育の確実な実施</t>
    <rPh sb="2" eb="4">
      <t>シンキ</t>
    </rPh>
    <rPh sb="4" eb="6">
      <t>ニュウジョウ</t>
    </rPh>
    <rPh sb="6" eb="7">
      <t>シャ</t>
    </rPh>
    <rPh sb="7" eb="9">
      <t>キョウイク</t>
    </rPh>
    <rPh sb="10" eb="12">
      <t>カクジツ</t>
    </rPh>
    <rPh sb="13" eb="15">
      <t>ジッシ</t>
    </rPh>
    <phoneticPr fontId="45"/>
  </si>
  <si>
    <t>②　朝礼、ＴＢＭ、ＫＹＫの確実な実施</t>
    <rPh sb="2" eb="4">
      <t>チョウレイ</t>
    </rPh>
    <rPh sb="13" eb="15">
      <t>カクジツ</t>
    </rPh>
    <rPh sb="16" eb="18">
      <t>ジッシ</t>
    </rPh>
    <phoneticPr fontId="45"/>
  </si>
  <si>
    <t>安全衛生責任者</t>
    <phoneticPr fontId="45"/>
  </si>
  <si>
    <t>中央建設</t>
    <rPh sb="0" eb="2">
      <t>チュウオウ</t>
    </rPh>
    <rPh sb="2" eb="4">
      <t>ケンセツ</t>
    </rPh>
    <phoneticPr fontId="45"/>
  </si>
  <si>
    <t>③　安全大会への参加</t>
    <rPh sb="2" eb="4">
      <t>アンゼン</t>
    </rPh>
    <rPh sb="4" eb="6">
      <t>タイカイ</t>
    </rPh>
    <rPh sb="8" eb="10">
      <t>サンカ</t>
    </rPh>
    <phoneticPr fontId="45"/>
  </si>
  <si>
    <t>５名</t>
    <phoneticPr fontId="45"/>
  </si>
  <si>
    <t>④　一斉清掃への参加</t>
    <rPh sb="2" eb="4">
      <t>イッセイ</t>
    </rPh>
    <rPh sb="4" eb="6">
      <t>セイソウ</t>
    </rPh>
    <rPh sb="8" eb="10">
      <t>サンカ</t>
    </rPh>
    <phoneticPr fontId="45"/>
  </si>
  <si>
    <t>⑤　店社パトロール</t>
    <rPh sb="2" eb="4">
      <t>テンシャ</t>
    </rPh>
    <phoneticPr fontId="45"/>
  </si>
  <si>
    <t>電動丸鋸、電動ドリル</t>
    <rPh sb="0" eb="2">
      <t>デンドウ</t>
    </rPh>
    <rPh sb="2" eb="3">
      <t>マル</t>
    </rPh>
    <rPh sb="3" eb="4">
      <t>ノコギリ</t>
    </rPh>
    <phoneticPr fontId="45"/>
  </si>
  <si>
    <t>田中解体</t>
    <rPh sb="0" eb="2">
      <t>タナカ</t>
    </rPh>
    <rPh sb="2" eb="4">
      <t>カイタイ</t>
    </rPh>
    <phoneticPr fontId="45"/>
  </si>
  <si>
    <t>⑥　作業間連絡調整会議への出席</t>
    <rPh sb="2" eb="4">
      <t>サギョウ</t>
    </rPh>
    <rPh sb="4" eb="5">
      <t>アイダ</t>
    </rPh>
    <rPh sb="5" eb="7">
      <t>レンラク</t>
    </rPh>
    <rPh sb="7" eb="9">
      <t>チョウセイ</t>
    </rPh>
    <rPh sb="9" eb="11">
      <t>カイギ</t>
    </rPh>
    <rPh sb="13" eb="15">
      <t>シュッセキ</t>
    </rPh>
    <phoneticPr fontId="45"/>
  </si>
  <si>
    <t>⑦　職長会活動への積極的な参画</t>
    <rPh sb="2" eb="4">
      <t>ショクチョウ</t>
    </rPh>
    <rPh sb="4" eb="5">
      <t>カイ</t>
    </rPh>
    <rPh sb="5" eb="7">
      <t>カツドウ</t>
    </rPh>
    <rPh sb="9" eb="12">
      <t>セッキョクテキ</t>
    </rPh>
    <rPh sb="13" eb="15">
      <t>サンカク</t>
    </rPh>
    <phoneticPr fontId="45"/>
  </si>
  <si>
    <t>①管理要因による災害の防止</t>
    <rPh sb="1" eb="3">
      <t>カンリ</t>
    </rPh>
    <rPh sb="3" eb="5">
      <t>ヨウイン</t>
    </rPh>
    <rPh sb="8" eb="10">
      <t>サイガイ</t>
    </rPh>
    <rPh sb="11" eb="13">
      <t>ボウシ</t>
    </rPh>
    <phoneticPr fontId="45"/>
  </si>
  <si>
    <t>②墜落災害の防止</t>
    <rPh sb="1" eb="3">
      <t>ツイラク</t>
    </rPh>
    <rPh sb="3" eb="5">
      <t>サイガイ</t>
    </rPh>
    <rPh sb="6" eb="8">
      <t>ボウシ</t>
    </rPh>
    <phoneticPr fontId="45"/>
  </si>
  <si>
    <t>③崩壊、倒壊災害の防止</t>
    <rPh sb="1" eb="3">
      <t>ホウカイ</t>
    </rPh>
    <rPh sb="4" eb="6">
      <t>トウカイ</t>
    </rPh>
    <rPh sb="6" eb="8">
      <t>サイガイ</t>
    </rPh>
    <rPh sb="9" eb="11">
      <t>ボウシ</t>
    </rPh>
    <phoneticPr fontId="45"/>
  </si>
  <si>
    <t>④感電災害の防止</t>
    <rPh sb="1" eb="3">
      <t>カンデン</t>
    </rPh>
    <rPh sb="3" eb="5">
      <t>サイガイ</t>
    </rPh>
    <rPh sb="6" eb="8">
      <t>ボウシ</t>
    </rPh>
    <phoneticPr fontId="45"/>
  </si>
  <si>
    <t>イ．作業手順を全員に周知する</t>
    <rPh sb="2" eb="4">
      <t>サギョウ</t>
    </rPh>
    <rPh sb="4" eb="6">
      <t>テジュン</t>
    </rPh>
    <rPh sb="7" eb="9">
      <t>ゼンイン</t>
    </rPh>
    <rPh sb="10" eb="12">
      <t>シュウチ</t>
    </rPh>
    <phoneticPr fontId="45"/>
  </si>
  <si>
    <t>イ．作業床および手摺りを設置する</t>
    <rPh sb="2" eb="4">
      <t>サギョウ</t>
    </rPh>
    <rPh sb="4" eb="5">
      <t>ユカ</t>
    </rPh>
    <rPh sb="8" eb="10">
      <t>テス</t>
    </rPh>
    <rPh sb="12" eb="14">
      <t>セッチ</t>
    </rPh>
    <phoneticPr fontId="45"/>
  </si>
  <si>
    <t>イ．支保工脚部の滑動防止をする</t>
    <rPh sb="2" eb="5">
      <t>シホコウ</t>
    </rPh>
    <rPh sb="5" eb="7">
      <t>キャクブ</t>
    </rPh>
    <rPh sb="8" eb="9">
      <t>カッソウ</t>
    </rPh>
    <rPh sb="9" eb="10">
      <t>ウゴ</t>
    </rPh>
    <rPh sb="10" eb="12">
      <t>ボウシ</t>
    </rPh>
    <phoneticPr fontId="45"/>
  </si>
  <si>
    <t>イ．電工ドラムは三芯を使用する</t>
    <rPh sb="2" eb="4">
      <t>デンコウ</t>
    </rPh>
    <rPh sb="8" eb="9">
      <t>サン</t>
    </rPh>
    <rPh sb="9" eb="10">
      <t>シン</t>
    </rPh>
    <rPh sb="11" eb="13">
      <t>シヨウ</t>
    </rPh>
    <phoneticPr fontId="45"/>
  </si>
  <si>
    <t>ロ．有資格者による作業をする</t>
    <rPh sb="2" eb="3">
      <t>ユウ</t>
    </rPh>
    <rPh sb="3" eb="6">
      <t>シカクシャ</t>
    </rPh>
    <rPh sb="9" eb="11">
      <t>サギョウ</t>
    </rPh>
    <phoneticPr fontId="45"/>
  </si>
  <si>
    <t>ロ．昇降設備を通る</t>
    <rPh sb="2" eb="4">
      <t>ショウコウ</t>
    </rPh>
    <rPh sb="4" eb="6">
      <t>セツビ</t>
    </rPh>
    <rPh sb="7" eb="8">
      <t>トオル</t>
    </rPh>
    <phoneticPr fontId="45"/>
  </si>
  <si>
    <t>ロ．根がらみを確実に取り付ける</t>
    <rPh sb="2" eb="3">
      <t>ネ</t>
    </rPh>
    <rPh sb="7" eb="9">
      <t>カクジツ</t>
    </rPh>
    <rPh sb="10" eb="11">
      <t>ト</t>
    </rPh>
    <rPh sb="12" eb="13">
      <t>ツ</t>
    </rPh>
    <phoneticPr fontId="45"/>
  </si>
  <si>
    <t>ロ．電動工具のアースは確実に設置する</t>
    <rPh sb="2" eb="4">
      <t>デンドウ</t>
    </rPh>
    <rPh sb="4" eb="6">
      <t>コウグ</t>
    </rPh>
    <rPh sb="11" eb="13">
      <t>カクジツ</t>
    </rPh>
    <rPh sb="14" eb="16">
      <t>セッチ</t>
    </rPh>
    <phoneticPr fontId="45"/>
  </si>
  <si>
    <t>実施項目</t>
    <phoneticPr fontId="45"/>
  </si>
  <si>
    <t>ハ．作業開始前に設備の点検を必ず実施する</t>
    <rPh sb="2" eb="6">
      <t>サギョウカイシ</t>
    </rPh>
    <rPh sb="6" eb="7">
      <t>マエ</t>
    </rPh>
    <rPh sb="8" eb="10">
      <t>セツビ</t>
    </rPh>
    <rPh sb="11" eb="13">
      <t>テンケン</t>
    </rPh>
    <rPh sb="14" eb="15">
      <t>カナラ</t>
    </rPh>
    <rPh sb="16" eb="18">
      <t>ジッシ</t>
    </rPh>
    <phoneticPr fontId="45"/>
  </si>
  <si>
    <t>ハ．作業床の設けられない場合は親綱を張り、</t>
    <rPh sb="2" eb="4">
      <t>サギョウ</t>
    </rPh>
    <rPh sb="4" eb="5">
      <t>ユカ</t>
    </rPh>
    <rPh sb="6" eb="7">
      <t>モウ</t>
    </rPh>
    <rPh sb="12" eb="14">
      <t>バアイ</t>
    </rPh>
    <rPh sb="15" eb="16">
      <t>オヤ</t>
    </rPh>
    <phoneticPr fontId="45"/>
  </si>
  <si>
    <t>ハ．水平継ぎは規定どおり入れる</t>
    <rPh sb="2" eb="4">
      <t>スイヘイ</t>
    </rPh>
    <rPh sb="4" eb="5">
      <t>ツ</t>
    </rPh>
    <rPh sb="7" eb="9">
      <t>キテイ</t>
    </rPh>
    <rPh sb="12" eb="13">
      <t>イ</t>
    </rPh>
    <phoneticPr fontId="45"/>
  </si>
  <si>
    <t>ハ．床上転し配線はやめ、架空配線にする</t>
    <rPh sb="2" eb="3">
      <t>ユカ</t>
    </rPh>
    <rPh sb="3" eb="4">
      <t>ウエ</t>
    </rPh>
    <rPh sb="4" eb="5">
      <t>テントウ</t>
    </rPh>
    <rPh sb="6" eb="8">
      <t>ハイセン</t>
    </rPh>
    <rPh sb="12" eb="14">
      <t>カクウ</t>
    </rPh>
    <rPh sb="14" eb="16">
      <t>ハイセン</t>
    </rPh>
    <phoneticPr fontId="45"/>
  </si>
  <si>
    <t>　　安全帯を使用する</t>
    <rPh sb="2" eb="5">
      <t>アンゼンタイ</t>
    </rPh>
    <rPh sb="6" eb="8">
      <t>シヨウ</t>
    </rPh>
    <phoneticPr fontId="45"/>
  </si>
  <si>
    <t>ニ．一カ所に多量の資材を載せない</t>
    <rPh sb="2" eb="3">
      <t>イチ</t>
    </rPh>
    <rPh sb="4" eb="5">
      <t>ショ</t>
    </rPh>
    <rPh sb="6" eb="8">
      <t>タリョウ</t>
    </rPh>
    <rPh sb="9" eb="11">
      <t>シザイ</t>
    </rPh>
    <rPh sb="12" eb="13">
      <t>ノ</t>
    </rPh>
    <phoneticPr fontId="45"/>
  </si>
  <si>
    <t>ニ．絶縁部露出は確実にテーピングする</t>
    <rPh sb="2" eb="4">
      <t>ゼツエン</t>
    </rPh>
    <rPh sb="4" eb="5">
      <t>ブ</t>
    </rPh>
    <rPh sb="5" eb="7">
      <t>ロシュツ</t>
    </rPh>
    <rPh sb="8" eb="10">
      <t>カクジツ</t>
    </rPh>
    <phoneticPr fontId="45"/>
  </si>
  <si>
    <t>ホ．軟弱地盤の締め固めを確認する</t>
    <rPh sb="12" eb="14">
      <t>カクニン</t>
    </rPh>
    <phoneticPr fontId="45"/>
  </si>
  <si>
    <t>ホ．感電防止用漏電遮断器の機能テストをする</t>
    <rPh sb="2" eb="4">
      <t>カンデン</t>
    </rPh>
    <rPh sb="4" eb="6">
      <t>ボウシ</t>
    </rPh>
    <rPh sb="6" eb="7">
      <t>ヨウ</t>
    </rPh>
    <rPh sb="7" eb="9">
      <t>ロウデン</t>
    </rPh>
    <rPh sb="9" eb="11">
      <t>シャダンキ</t>
    </rPh>
    <rPh sb="11" eb="12">
      <t>ウツワ</t>
    </rPh>
    <rPh sb="13" eb="15">
      <t>キノウ</t>
    </rPh>
    <phoneticPr fontId="45"/>
  </si>
  <si>
    <t>○○年</t>
    <rPh sb="2" eb="3">
      <t>ネン</t>
    </rPh>
    <phoneticPr fontId="4"/>
  </si>
  <si>
    <t>8月</t>
    <rPh sb="1" eb="2">
      <t>ガツ</t>
    </rPh>
    <phoneticPr fontId="45"/>
  </si>
  <si>
    <t>9月</t>
    <rPh sb="1" eb="2">
      <t>ガツ</t>
    </rPh>
    <phoneticPr fontId="4"/>
  </si>
  <si>
    <t>10月</t>
    <rPh sb="2" eb="3">
      <t>ツキ</t>
    </rPh>
    <phoneticPr fontId="4"/>
  </si>
  <si>
    <t>11月</t>
    <rPh sb="2" eb="3">
      <t>ガツ</t>
    </rPh>
    <phoneticPr fontId="4"/>
  </si>
  <si>
    <t>12月</t>
    <rPh sb="2" eb="3">
      <t>ガツ</t>
    </rPh>
    <phoneticPr fontId="4"/>
  </si>
  <si>
    <t>1月</t>
    <rPh sb="1" eb="2">
      <t>ガツ</t>
    </rPh>
    <phoneticPr fontId="4"/>
  </si>
  <si>
    <t>2月</t>
    <rPh sb="1" eb="2">
      <t>ガツ</t>
    </rPh>
    <phoneticPr fontId="4"/>
  </si>
  <si>
    <t>3月</t>
    <rPh sb="1" eb="2">
      <t>ガツ</t>
    </rPh>
    <phoneticPr fontId="4"/>
  </si>
  <si>
    <t>4月</t>
    <rPh sb="1" eb="2">
      <t>ガツ</t>
    </rPh>
    <phoneticPr fontId="4"/>
  </si>
  <si>
    <t>5月</t>
    <rPh sb="1" eb="2">
      <t>ガツ</t>
    </rPh>
    <phoneticPr fontId="4"/>
  </si>
  <si>
    <t>下拵え、小運搬</t>
    <rPh sb="0" eb="2">
      <t>シタゴシラ</t>
    </rPh>
    <rPh sb="4" eb="5">
      <t>ショウ</t>
    </rPh>
    <rPh sb="5" eb="7">
      <t>ウンパン</t>
    </rPh>
    <phoneticPr fontId="45"/>
  </si>
  <si>
    <t>丸ノコによる手指の切傷、切断</t>
    <rPh sb="0" eb="1">
      <t>マル</t>
    </rPh>
    <rPh sb="6" eb="7">
      <t>テ</t>
    </rPh>
    <rPh sb="7" eb="8">
      <t>ユビ</t>
    </rPh>
    <rPh sb="9" eb="11">
      <t>キリキズ</t>
    </rPh>
    <rPh sb="12" eb="14">
      <t>セツダン</t>
    </rPh>
    <phoneticPr fontId="45"/>
  </si>
  <si>
    <t>軍手をはめて切断しない、防護ｶﾊﾞ-の点検</t>
    <rPh sb="0" eb="2">
      <t>グンテ</t>
    </rPh>
    <rPh sb="6" eb="8">
      <t>セツダン</t>
    </rPh>
    <rPh sb="12" eb="14">
      <t>ボウゴ</t>
    </rPh>
    <rPh sb="19" eb="21">
      <t>テンケン</t>
    </rPh>
    <phoneticPr fontId="45"/>
  </si>
  <si>
    <t>（荷降ろし、揚重作業）</t>
    <rPh sb="1" eb="2">
      <t>ニ</t>
    </rPh>
    <rPh sb="2" eb="3">
      <t>オ</t>
    </rPh>
    <rPh sb="6" eb="7">
      <t>ア</t>
    </rPh>
    <rPh sb="7" eb="8">
      <t>オモ</t>
    </rPh>
    <rPh sb="8" eb="10">
      <t>サギョウ</t>
    </rPh>
    <phoneticPr fontId="4"/>
  </si>
  <si>
    <t>（ｸﾚ-ﾝ等で荷揚げ中の資材の落下）</t>
    <rPh sb="5" eb="6">
      <t>トウ</t>
    </rPh>
    <rPh sb="7" eb="9">
      <t>ニア</t>
    </rPh>
    <rPh sb="10" eb="11">
      <t>チュウ</t>
    </rPh>
    <rPh sb="12" eb="14">
      <t>シザイ</t>
    </rPh>
    <rPh sb="15" eb="17">
      <t>ラッカ</t>
    </rPh>
    <phoneticPr fontId="45"/>
  </si>
  <si>
    <t>Ⅱ</t>
    <phoneticPr fontId="4"/>
  </si>
  <si>
    <t>有資格者の配置、玉掛け用具の点検、地切りの確認</t>
    <rPh sb="0" eb="4">
      <t>ユウシカクシャ</t>
    </rPh>
    <rPh sb="5" eb="7">
      <t>ハイチ</t>
    </rPh>
    <rPh sb="8" eb="9">
      <t>タマ</t>
    </rPh>
    <rPh sb="9" eb="10">
      <t>カ</t>
    </rPh>
    <rPh sb="11" eb="13">
      <t>ヨウグ</t>
    </rPh>
    <rPh sb="14" eb="16">
      <t>テンケン</t>
    </rPh>
    <rPh sb="17" eb="18">
      <t>チ</t>
    </rPh>
    <rPh sb="18" eb="19">
      <t>キ</t>
    </rPh>
    <rPh sb="21" eb="23">
      <t>カクニン</t>
    </rPh>
    <phoneticPr fontId="45"/>
  </si>
  <si>
    <t>　　　　６F</t>
    <phoneticPr fontId="4"/>
  </si>
  <si>
    <t>柱型枠建込</t>
    <rPh sb="0" eb="1">
      <t>ハシラ</t>
    </rPh>
    <rPh sb="1" eb="2">
      <t>カタ</t>
    </rPh>
    <rPh sb="2" eb="3">
      <t>ワク</t>
    </rPh>
    <rPh sb="3" eb="4">
      <t>タ</t>
    </rPh>
    <rPh sb="4" eb="5">
      <t>コ</t>
    </rPh>
    <phoneticPr fontId="4"/>
  </si>
  <si>
    <t>作業台より墜落</t>
    <rPh sb="0" eb="3">
      <t>サギョウダイ</t>
    </rPh>
    <rPh sb="5" eb="7">
      <t>ツイラク</t>
    </rPh>
    <phoneticPr fontId="45"/>
  </si>
  <si>
    <t>可搬式作業台の点検、作業台廻りの片付確認</t>
    <rPh sb="0" eb="1">
      <t>カ</t>
    </rPh>
    <rPh sb="1" eb="2">
      <t>ハン</t>
    </rPh>
    <rPh sb="2" eb="3">
      <t>シキ</t>
    </rPh>
    <rPh sb="3" eb="5">
      <t>サギョウ</t>
    </rPh>
    <rPh sb="5" eb="6">
      <t>ダイ</t>
    </rPh>
    <rPh sb="7" eb="9">
      <t>テンケン</t>
    </rPh>
    <rPh sb="10" eb="13">
      <t>サギョウダイ</t>
    </rPh>
    <rPh sb="13" eb="14">
      <t>マワ</t>
    </rPh>
    <rPh sb="16" eb="18">
      <t>カタヅ</t>
    </rPh>
    <rPh sb="18" eb="20">
      <t>カクニン</t>
    </rPh>
    <phoneticPr fontId="45"/>
  </si>
  <si>
    <t>梁型枠架け</t>
    <rPh sb="0" eb="1">
      <t>ハリ</t>
    </rPh>
    <rPh sb="1" eb="2">
      <t>カタ</t>
    </rPh>
    <rPh sb="2" eb="3">
      <t>ワク</t>
    </rPh>
    <rPh sb="3" eb="4">
      <t>カ</t>
    </rPh>
    <phoneticPr fontId="4"/>
  </si>
  <si>
    <t>梯子で梁へ昇降時に墜落</t>
    <rPh sb="0" eb="2">
      <t>ハシゴ</t>
    </rPh>
    <rPh sb="3" eb="4">
      <t>ハリ</t>
    </rPh>
    <rPh sb="5" eb="7">
      <t>ショウコウ</t>
    </rPh>
    <rPh sb="7" eb="8">
      <t>ジ</t>
    </rPh>
    <rPh sb="9" eb="11">
      <t>ツイラク</t>
    </rPh>
    <phoneticPr fontId="45"/>
  </si>
  <si>
    <t>高所作業車、ローリング等の昇降設備を使用、</t>
    <rPh sb="0" eb="2">
      <t>コウショ</t>
    </rPh>
    <rPh sb="2" eb="5">
      <t>サギョウシャ</t>
    </rPh>
    <rPh sb="11" eb="12">
      <t>トウ</t>
    </rPh>
    <rPh sb="13" eb="15">
      <t>ショウコウ</t>
    </rPh>
    <rPh sb="15" eb="17">
      <t>セツビ</t>
    </rPh>
    <rPh sb="18" eb="20">
      <t>シヨウ</t>
    </rPh>
    <phoneticPr fontId="4"/>
  </si>
  <si>
    <t>壁型枠組立</t>
  </si>
  <si>
    <t>作業台より墜落</t>
    <rPh sb="0" eb="2">
      <t>サギョウ</t>
    </rPh>
    <rPh sb="2" eb="3">
      <t>ダイ</t>
    </rPh>
    <rPh sb="5" eb="7">
      <t>ツイラク</t>
    </rPh>
    <phoneticPr fontId="4"/>
  </si>
  <si>
    <t>壁型枠の倒壊</t>
    <rPh sb="0" eb="1">
      <t>カベ</t>
    </rPh>
    <rPh sb="1" eb="2">
      <t>カタ</t>
    </rPh>
    <rPh sb="2" eb="3">
      <t>ワク</t>
    </rPh>
    <rPh sb="4" eb="6">
      <t>トウカイ</t>
    </rPh>
    <phoneticPr fontId="4"/>
  </si>
  <si>
    <t>転倒防止の控の取付を確実におこなう</t>
    <rPh sb="0" eb="2">
      <t>テントウ</t>
    </rPh>
    <rPh sb="2" eb="4">
      <t>ボウシ</t>
    </rPh>
    <rPh sb="5" eb="6">
      <t>ヒカエ</t>
    </rPh>
    <rPh sb="7" eb="9">
      <t>トリツケ</t>
    </rPh>
    <rPh sb="10" eb="12">
      <t>カクジツ</t>
    </rPh>
    <phoneticPr fontId="4"/>
  </si>
  <si>
    <t>スラブ型枠組立／デッキスラブ敷</t>
    <rPh sb="3" eb="5">
      <t>カタワク</t>
    </rPh>
    <rPh sb="5" eb="7">
      <t>クミタテ</t>
    </rPh>
    <rPh sb="14" eb="15">
      <t>シ</t>
    </rPh>
    <phoneticPr fontId="45"/>
  </si>
  <si>
    <t>サポート、支保工、梁スラブの崩壊</t>
    <rPh sb="5" eb="8">
      <t>シホコウ</t>
    </rPh>
    <rPh sb="9" eb="10">
      <t>ハリ</t>
    </rPh>
    <rPh sb="14" eb="16">
      <t>ホウカイ</t>
    </rPh>
    <phoneticPr fontId="45"/>
  </si>
  <si>
    <t>計画通り施工されているか確認する　　荷受場所を補強する</t>
    <rPh sb="0" eb="2">
      <t>ケイカク</t>
    </rPh>
    <rPh sb="2" eb="3">
      <t>トオ</t>
    </rPh>
    <rPh sb="4" eb="6">
      <t>セコウ</t>
    </rPh>
    <rPh sb="12" eb="14">
      <t>カクニン</t>
    </rPh>
    <rPh sb="18" eb="19">
      <t>ニ</t>
    </rPh>
    <rPh sb="19" eb="20">
      <t>ウ</t>
    </rPh>
    <rPh sb="20" eb="22">
      <t>バショ</t>
    </rPh>
    <rPh sb="23" eb="25">
      <t>ホキョウ</t>
    </rPh>
    <phoneticPr fontId="4"/>
  </si>
  <si>
    <t>敷込み中墜落、デッキ・スラブより墜落</t>
    <rPh sb="0" eb="1">
      <t>シ</t>
    </rPh>
    <rPh sb="1" eb="2">
      <t>コ</t>
    </rPh>
    <rPh sb="3" eb="4">
      <t>チュウ</t>
    </rPh>
    <rPh sb="4" eb="6">
      <t>ツイラク</t>
    </rPh>
    <rPh sb="16" eb="18">
      <t>ツイラク</t>
    </rPh>
    <phoneticPr fontId="45"/>
  </si>
  <si>
    <t>親綱を張り安全帯の使用、近道行動をしない</t>
    <rPh sb="0" eb="1">
      <t>オヤ</t>
    </rPh>
    <rPh sb="1" eb="2">
      <t>ツナ</t>
    </rPh>
    <rPh sb="3" eb="4">
      <t>ハ</t>
    </rPh>
    <rPh sb="5" eb="7">
      <t>アンゼン</t>
    </rPh>
    <rPh sb="7" eb="8">
      <t>タイ</t>
    </rPh>
    <rPh sb="9" eb="11">
      <t>シヨウ</t>
    </rPh>
    <rPh sb="12" eb="14">
      <t>チカミチ</t>
    </rPh>
    <rPh sb="14" eb="16">
      <t>コウドウ</t>
    </rPh>
    <phoneticPr fontId="45"/>
  </si>
  <si>
    <t>２F</t>
    <phoneticPr fontId="4"/>
  </si>
  <si>
    <t>支保工解体</t>
    <rPh sb="0" eb="1">
      <t>ササ</t>
    </rPh>
    <rPh sb="1" eb="2">
      <t>タモ</t>
    </rPh>
    <rPh sb="2" eb="3">
      <t>コウ</t>
    </rPh>
    <rPh sb="3" eb="5">
      <t>カイタイ</t>
    </rPh>
    <phoneticPr fontId="4"/>
  </si>
  <si>
    <t>解体材の落下による被災</t>
    <rPh sb="0" eb="2">
      <t>カイタイ</t>
    </rPh>
    <rPh sb="2" eb="3">
      <t>ザイ</t>
    </rPh>
    <rPh sb="4" eb="6">
      <t>ラッカ</t>
    </rPh>
    <rPh sb="9" eb="11">
      <t>ヒサイ</t>
    </rPh>
    <phoneticPr fontId="4"/>
  </si>
  <si>
    <t>作業主任者の直接指揮で作業する　作業手順を指導徹底する</t>
    <rPh sb="0" eb="2">
      <t>サギョウ</t>
    </rPh>
    <rPh sb="2" eb="5">
      <t>シュニンシャ</t>
    </rPh>
    <rPh sb="6" eb="8">
      <t>チョクセツ</t>
    </rPh>
    <rPh sb="8" eb="10">
      <t>シキ</t>
    </rPh>
    <rPh sb="11" eb="13">
      <t>サギョウ</t>
    </rPh>
    <rPh sb="16" eb="18">
      <t>サギョウ</t>
    </rPh>
    <rPh sb="18" eb="20">
      <t>テジュン</t>
    </rPh>
    <rPh sb="21" eb="23">
      <t>シドウ</t>
    </rPh>
    <rPh sb="23" eb="25">
      <t>テッテイ</t>
    </rPh>
    <phoneticPr fontId="4"/>
  </si>
  <si>
    <t>型枠組立</t>
    <rPh sb="0" eb="2">
      <t>カタワク</t>
    </rPh>
    <rPh sb="2" eb="4">
      <t>クミタテ</t>
    </rPh>
    <phoneticPr fontId="45"/>
  </si>
  <si>
    <t>１F</t>
    <phoneticPr fontId="4"/>
  </si>
  <si>
    <t>解体材搬出</t>
    <rPh sb="0" eb="2">
      <t>カイタイ</t>
    </rPh>
    <rPh sb="2" eb="3">
      <t>ザイ</t>
    </rPh>
    <rPh sb="3" eb="5">
      <t>ハンシュツ</t>
    </rPh>
    <phoneticPr fontId="4"/>
  </si>
  <si>
    <t>ｸﾚ-ﾝ等で荷揚げ中の資材の落下</t>
    <rPh sb="4" eb="5">
      <t>トウ</t>
    </rPh>
    <rPh sb="6" eb="8">
      <t>ニア</t>
    </rPh>
    <rPh sb="9" eb="10">
      <t>チュウ</t>
    </rPh>
    <rPh sb="11" eb="13">
      <t>シザイ</t>
    </rPh>
    <rPh sb="14" eb="16">
      <t>ラッカ</t>
    </rPh>
    <phoneticPr fontId="45"/>
  </si>
  <si>
    <t>重大性</t>
    <phoneticPr fontId="4"/>
  </si>
  <si>
    <t>休業30日</t>
    <phoneticPr fontId="4"/>
  </si>
  <si>
    <t>型枠解体</t>
    <rPh sb="0" eb="2">
      <t>カタワク</t>
    </rPh>
    <rPh sb="2" eb="4">
      <t>カイタイ</t>
    </rPh>
    <phoneticPr fontId="45"/>
  </si>
  <si>
    <t>可能性が高い</t>
    <phoneticPr fontId="4"/>
  </si>
  <si>
    <t>可能性がある</t>
    <phoneticPr fontId="4"/>
  </si>
  <si>
    <t>可能性が低い</t>
    <phoneticPr fontId="4"/>
  </si>
  <si>
    <t>一般型枠  1,234㎡　その他一式</t>
    <rPh sb="0" eb="2">
      <t>イッパン</t>
    </rPh>
    <rPh sb="2" eb="4">
      <t>カタワク</t>
    </rPh>
    <rPh sb="15" eb="16">
      <t>タ</t>
    </rPh>
    <rPh sb="16" eb="18">
      <t>イッシキ</t>
    </rPh>
    <phoneticPr fontId="45"/>
  </si>
  <si>
    <r>
      <t>職長：</t>
    </r>
    <r>
      <rPr>
        <sz val="10"/>
        <color rgb="FFFF0000"/>
        <rFont val="ＭＳ Ｐ明朝"/>
        <family val="1"/>
        <charset val="128"/>
      </rPr>
      <t>間島健児</t>
    </r>
    <rPh sb="0" eb="2">
      <t>ショクチョウ</t>
    </rPh>
    <rPh sb="3" eb="5">
      <t>マジマ</t>
    </rPh>
    <rPh sb="5" eb="7">
      <t>ケンジ</t>
    </rPh>
    <phoneticPr fontId="45"/>
  </si>
  <si>
    <r>
      <t>職長：</t>
    </r>
    <r>
      <rPr>
        <sz val="10"/>
        <color rgb="FFFF0000"/>
        <rFont val="ＭＳ Ｐ明朝"/>
        <family val="1"/>
        <charset val="128"/>
      </rPr>
      <t>田中三郎</t>
    </r>
    <rPh sb="0" eb="2">
      <t>ショクチョウ</t>
    </rPh>
    <rPh sb="3" eb="5">
      <t>タナカ</t>
    </rPh>
    <rPh sb="5" eb="7">
      <t>サブロウ</t>
    </rPh>
    <phoneticPr fontId="45"/>
  </si>
  <si>
    <r>
      <t>職長：</t>
    </r>
    <r>
      <rPr>
        <sz val="10"/>
        <color rgb="FFFF0000"/>
        <rFont val="ＭＳ Ｐ明朝"/>
        <family val="1"/>
        <charset val="128"/>
      </rPr>
      <t>中央太郎</t>
    </r>
    <rPh sb="0" eb="2">
      <t>ショクチョウ</t>
    </rPh>
    <rPh sb="3" eb="5">
      <t>チュウオウ</t>
    </rPh>
    <rPh sb="5" eb="7">
      <t>タロウ</t>
    </rPh>
    <phoneticPr fontId="45"/>
  </si>
  <si>
    <t>梯子を固定する</t>
    <phoneticPr fontId="4"/>
  </si>
  <si>
    <t>Ⅳ</t>
    <phoneticPr fontId="4"/>
  </si>
  <si>
    <t>有資格者の配置、玉掛け用具の点検、地切りの確認</t>
    <phoneticPr fontId="4"/>
  </si>
  <si>
    <t>　５F</t>
    <phoneticPr fontId="4"/>
  </si>
  <si>
    <t>　４F</t>
    <phoneticPr fontId="4"/>
  </si>
  <si>
    <t>　　３F</t>
    <phoneticPr fontId="4"/>
  </si>
  <si>
    <t>B1F</t>
    <phoneticPr fontId="4"/>
  </si>
  <si>
    <t>八幡五郎</t>
    <rPh sb="0" eb="2">
      <t>ヤハタ</t>
    </rPh>
    <rPh sb="2" eb="4">
      <t>ゴロウ</t>
    </rPh>
    <phoneticPr fontId="4"/>
  </si>
  <si>
    <t>株式会社△△△△</t>
    <rPh sb="0" eb="4">
      <t>カブシキガイシャ</t>
    </rPh>
    <phoneticPr fontId="4"/>
  </si>
  <si>
    <t>高橋健二</t>
    <rPh sb="0" eb="2">
      <t>タカハシ</t>
    </rPh>
    <rPh sb="2" eb="4">
      <t>ケンジ</t>
    </rPh>
    <phoneticPr fontId="4"/>
  </si>
  <si>
    <t>北九州市小倉北区○町10-5</t>
    <rPh sb="0" eb="4">
      <t>キタキュウシュウシ</t>
    </rPh>
    <rPh sb="4" eb="8">
      <t>コクラキタク</t>
    </rPh>
    <rPh sb="9" eb="10">
      <t>マチ</t>
    </rPh>
    <phoneticPr fontId="4"/>
  </si>
  <si>
    <t>普通</t>
    <rPh sb="0" eb="2">
      <t>フツウ</t>
    </rPh>
    <phoneticPr fontId="4"/>
  </si>
  <si>
    <t>北九州500に12-34</t>
    <rPh sb="0" eb="3">
      <t>キタキュウシュウ</t>
    </rPh>
    <phoneticPr fontId="4"/>
  </si>
  <si>
    <t>ABCDEFG-6543</t>
    <phoneticPr fontId="4"/>
  </si>
  <si>
    <t>日本保険株式会社</t>
    <rPh sb="0" eb="2">
      <t>ニホン</t>
    </rPh>
    <rPh sb="2" eb="4">
      <t>ホケン</t>
    </rPh>
    <rPh sb="4" eb="8">
      <t>カブシキガイシャ</t>
    </rPh>
    <phoneticPr fontId="4"/>
  </si>
  <si>
    <t>KE-987654</t>
    <phoneticPr fontId="4"/>
  </si>
  <si>
    <t>大洋保険株式会社</t>
    <rPh sb="0" eb="2">
      <t>タイヨウ</t>
    </rPh>
    <rPh sb="2" eb="4">
      <t>ホケン</t>
    </rPh>
    <rPh sb="4" eb="8">
      <t>カブシキガイシャ</t>
    </rPh>
    <phoneticPr fontId="4"/>
  </si>
  <si>
    <t>WS-1234567</t>
    <phoneticPr fontId="4"/>
  </si>
  <si>
    <t>1億</t>
    <rPh sb="1" eb="2">
      <t>オク</t>
    </rPh>
    <phoneticPr fontId="4"/>
  </si>
  <si>
    <t>会社～国道3号線～県道200号線～現場</t>
    <rPh sb="0" eb="2">
      <t>カイシャ</t>
    </rPh>
    <rPh sb="3" eb="5">
      <t>コクドウ</t>
    </rPh>
    <rPh sb="6" eb="8">
      <t>ゴウセン</t>
    </rPh>
    <rPh sb="9" eb="11">
      <t>ケンドウ</t>
    </rPh>
    <rPh sb="14" eb="16">
      <t>ゴウセン</t>
    </rPh>
    <rPh sb="17" eb="19">
      <t>ゲンバ</t>
    </rPh>
    <phoneticPr fontId="4"/>
  </si>
  <si>
    <t>11月度　安全衛生管理計画書（協力会社）</t>
    <rPh sb="3" eb="4">
      <t>ド</t>
    </rPh>
    <rPh sb="5" eb="7">
      <t>アンゼン</t>
    </rPh>
    <rPh sb="15" eb="17">
      <t>キョウリョク</t>
    </rPh>
    <rPh sb="17" eb="19">
      <t>カイシャ</t>
    </rPh>
    <phoneticPr fontId="4"/>
  </si>
  <si>
    <t>作業所名</t>
    <phoneticPr fontId="4"/>
  </si>
  <si>
    <t>作業所名</t>
    <phoneticPr fontId="4"/>
  </si>
  <si>
    <t>(当月の重点実施事項に対する評価と対策)</t>
    <rPh sb="1" eb="2">
      <t>トウ</t>
    </rPh>
    <phoneticPr fontId="4"/>
  </si>
  <si>
    <t>基礎部への資材の荷降ろしで人払いが徹底されていない。呼子で明確に周知させる</t>
    <phoneticPr fontId="4"/>
  </si>
  <si>
    <t>ことを徹底する。無線機使用確認OK。</t>
    <phoneticPr fontId="4"/>
  </si>
  <si>
    <t>2．鉄骨建方に使用する工具は落下防止の紐付きとする。
　　　　　　　　　　⇒ 　良好であった。  　⇒ 　　今後も継続する。</t>
    <phoneticPr fontId="4"/>
  </si>
  <si>
    <t>1．鉄骨建て方作業で、梁上から墜落する。</t>
    <rPh sb="2" eb="4">
      <t>テッコツ</t>
    </rPh>
    <rPh sb="4" eb="5">
      <t>タ</t>
    </rPh>
    <rPh sb="6" eb="7">
      <t>カタ</t>
    </rPh>
    <rPh sb="7" eb="9">
      <t>サギョウ</t>
    </rPh>
    <rPh sb="11" eb="12">
      <t>ハリ</t>
    </rPh>
    <rPh sb="12" eb="13">
      <t>ウエ</t>
    </rPh>
    <rPh sb="15" eb="17">
      <t>ツイラク</t>
    </rPh>
    <phoneticPr fontId="4"/>
  </si>
  <si>
    <t>1．鉄骨建て方（歪み直し、高力ボルト接合）作業で移動中に墜落する。</t>
    <rPh sb="2" eb="4">
      <t>テッコツ</t>
    </rPh>
    <rPh sb="4" eb="5">
      <t>タ</t>
    </rPh>
    <rPh sb="6" eb="7">
      <t>カタ</t>
    </rPh>
    <rPh sb="8" eb="9">
      <t>ユガ</t>
    </rPh>
    <rPh sb="10" eb="11">
      <t>ナオ</t>
    </rPh>
    <rPh sb="13" eb="15">
      <t>コウリキ</t>
    </rPh>
    <rPh sb="18" eb="20">
      <t>セツゴウ</t>
    </rPh>
    <rPh sb="21" eb="23">
      <t>サギョウ</t>
    </rPh>
    <rPh sb="24" eb="26">
      <t>イドウ</t>
    </rPh>
    <rPh sb="26" eb="27">
      <t>ナカ</t>
    </rPh>
    <rPh sb="28" eb="30">
      <t>ツイラク</t>
    </rPh>
    <phoneticPr fontId="4"/>
  </si>
  <si>
    <t>2．鉄骨建方作業中に工具を落とし、JR営業線ホーム上の一般客を負傷させる。</t>
    <rPh sb="6" eb="8">
      <t>サギョウ</t>
    </rPh>
    <rPh sb="8" eb="9">
      <t>ナカ</t>
    </rPh>
    <rPh sb="10" eb="12">
      <t>コウグ</t>
    </rPh>
    <rPh sb="13" eb="14">
      <t>オ</t>
    </rPh>
    <rPh sb="19" eb="21">
      <t>エイギョウ</t>
    </rPh>
    <rPh sb="21" eb="22">
      <t>セン</t>
    </rPh>
    <rPh sb="25" eb="26">
      <t>ジョウ</t>
    </rPh>
    <rPh sb="27" eb="29">
      <t>イッパン</t>
    </rPh>
    <rPh sb="29" eb="30">
      <t>キャク</t>
    </rPh>
    <rPh sb="31" eb="33">
      <t>フショウ</t>
    </rPh>
    <phoneticPr fontId="4"/>
  </si>
  <si>
    <t>1．鉄骨建方作業での墜落防止。</t>
    <rPh sb="2" eb="4">
      <t>テッコツ</t>
    </rPh>
    <rPh sb="4" eb="5">
      <t>タ</t>
    </rPh>
    <rPh sb="5" eb="6">
      <t>カタ</t>
    </rPh>
    <rPh sb="6" eb="8">
      <t>サギョウ</t>
    </rPh>
    <rPh sb="10" eb="12">
      <t>ツイラク</t>
    </rPh>
    <rPh sb="12" eb="14">
      <t>ボウシ</t>
    </rPh>
    <phoneticPr fontId="4"/>
  </si>
  <si>
    <t>1．歪み直し、高力ボルト接合作業で墜落しない。</t>
    <rPh sb="17" eb="19">
      <t>ツイラク</t>
    </rPh>
    <phoneticPr fontId="4"/>
  </si>
  <si>
    <t>2．鉄骨建方作業で工具等を落下させない。</t>
    <rPh sb="11" eb="12">
      <t>トウ</t>
    </rPh>
    <phoneticPr fontId="4"/>
  </si>
  <si>
    <t>2．JR営業線への飛来落下の防止</t>
    <phoneticPr fontId="4"/>
  </si>
  <si>
    <t>1.鉄骨建て方作業時はハーネス型安全帯を使用する。</t>
    <rPh sb="15" eb="16">
      <t>ガタ</t>
    </rPh>
    <phoneticPr fontId="4"/>
  </si>
  <si>
    <t>1．鉄骨上の作業ではハーネス型安全帯の使用を徹底する</t>
    <rPh sb="2" eb="4">
      <t>テッコツ</t>
    </rPh>
    <rPh sb="4" eb="5">
      <t>ウエ</t>
    </rPh>
    <rPh sb="6" eb="8">
      <t>サギョウ</t>
    </rPh>
    <rPh sb="14" eb="15">
      <t>ガタ</t>
    </rPh>
    <rPh sb="15" eb="17">
      <t>アンゼン</t>
    </rPh>
    <rPh sb="17" eb="18">
      <t>オビ</t>
    </rPh>
    <rPh sb="19" eb="21">
      <t>シヨウ</t>
    </rPh>
    <rPh sb="22" eb="24">
      <t>テッテイ</t>
    </rPh>
    <phoneticPr fontId="4"/>
  </si>
  <si>
    <t>2．鉄骨建方に使用する工具は、全て落下防止の紐付きとする。</t>
    <rPh sb="15" eb="16">
      <t>スベ</t>
    </rPh>
    <phoneticPr fontId="4"/>
  </si>
  <si>
    <t>2．.鉄骨組立と並行してネット養生を行う。</t>
    <rPh sb="3" eb="5">
      <t>テッコツ</t>
    </rPh>
    <rPh sb="5" eb="7">
      <t>クミタテ</t>
    </rPh>
    <rPh sb="8" eb="10">
      <t>ヘイコウ</t>
    </rPh>
    <rPh sb="15" eb="17">
      <t>ヨウジョウ</t>
    </rPh>
    <rPh sb="18" eb="19">
      <t>オコナ</t>
    </rPh>
    <phoneticPr fontId="4"/>
  </si>
  <si>
    <t xml:space="preserve">　 </t>
    <phoneticPr fontId="4"/>
  </si>
  <si>
    <t xml:space="preserve">　 </t>
    <phoneticPr fontId="4"/>
  </si>
  <si>
    <t>・４G揚重時の介錯ﾛｰﾌﾟが短い⇒10ｍを15ｍに取替えた。</t>
    <phoneticPr fontId="4"/>
  </si>
  <si>
    <t>・仮置梁鉄骨の転倒防止措置を指示(→銀座職長)。　ﾊﾟｲﾌﾟで繋ぎ⇒ 了</t>
    <rPh sb="18" eb="20">
      <t>ギンザ</t>
    </rPh>
    <rPh sb="20" eb="22">
      <t>ショクチョウ</t>
    </rPh>
    <phoneticPr fontId="4"/>
  </si>
  <si>
    <t>略</t>
    <rPh sb="0" eb="1">
      <t>リャク</t>
    </rPh>
    <phoneticPr fontId="4"/>
  </si>
  <si>
    <t>・JR線路側を巡視、鉄骨垂直養生ﾈｯﾄ他確認</t>
    <phoneticPr fontId="4"/>
  </si>
  <si>
    <t>　</t>
    <phoneticPr fontId="4"/>
  </si>
  <si>
    <t>　</t>
    <phoneticPr fontId="4"/>
  </si>
  <si>
    <r>
      <t>協力会社名：</t>
    </r>
    <r>
      <rPr>
        <sz val="11"/>
        <color rgb="FFFF0000"/>
        <rFont val="ＭＳ Ｐ明朝"/>
        <family val="1"/>
        <charset val="128"/>
      </rPr>
      <t>大山建設株式会社</t>
    </r>
    <rPh sb="0" eb="2">
      <t>キョウリョク</t>
    </rPh>
    <rPh sb="2" eb="4">
      <t>カイシャ</t>
    </rPh>
    <rPh sb="4" eb="5">
      <t>ナ</t>
    </rPh>
    <phoneticPr fontId="4"/>
  </si>
  <si>
    <r>
      <t>氏　名：</t>
    </r>
    <r>
      <rPr>
        <sz val="11"/>
        <color rgb="FFFF0000"/>
        <rFont val="ＭＳ Ｐ明朝"/>
        <family val="1"/>
        <charset val="128"/>
      </rPr>
      <t>中　島　　明</t>
    </r>
    <rPh sb="0" eb="1">
      <t>シ</t>
    </rPh>
    <rPh sb="2" eb="3">
      <t>ナ</t>
    </rPh>
    <rPh sb="4" eb="5">
      <t>チュウ</t>
    </rPh>
    <rPh sb="6" eb="7">
      <t>シマ</t>
    </rPh>
    <rPh sb="9" eb="10">
      <t>メイ</t>
    </rPh>
    <phoneticPr fontId="4"/>
  </si>
  <si>
    <r>
      <t>作業内容：</t>
    </r>
    <r>
      <rPr>
        <sz val="11"/>
        <color rgb="FFFF0000"/>
        <rFont val="ＭＳ Ｐ明朝"/>
        <family val="1"/>
        <charset val="128"/>
      </rPr>
      <t>鉄骨建方作業</t>
    </r>
    <rPh sb="0" eb="2">
      <t>サギョウ</t>
    </rPh>
    <rPh sb="2" eb="4">
      <t>ナイヨウ</t>
    </rPh>
    <rPh sb="5" eb="7">
      <t>テッコツ</t>
    </rPh>
    <rPh sb="7" eb="8">
      <t>タ</t>
    </rPh>
    <rPh sb="8" eb="9">
      <t>カタ</t>
    </rPh>
    <rPh sb="9" eb="11">
      <t>サギョウ</t>
    </rPh>
    <phoneticPr fontId="4"/>
  </si>
  <si>
    <r>
      <rPr>
        <b/>
        <sz val="20"/>
        <color rgb="FFFF0000"/>
        <rFont val="ＭＳ Ｐ明朝"/>
        <family val="1"/>
        <charset val="128"/>
      </rPr>
      <t>10</t>
    </r>
    <r>
      <rPr>
        <b/>
        <sz val="20"/>
        <rFont val="ＭＳ Ｐ明朝"/>
        <family val="1"/>
        <charset val="128"/>
      </rPr>
      <t>月度　安全衛生管理計画書（協力会社）</t>
    </r>
    <rPh sb="3" eb="4">
      <t>ド</t>
    </rPh>
    <rPh sb="5" eb="7">
      <t>アンゼン</t>
    </rPh>
    <rPh sb="15" eb="17">
      <t>キョウリョク</t>
    </rPh>
    <rPh sb="17" eb="19">
      <t>カイシャ</t>
    </rPh>
    <phoneticPr fontId="4"/>
  </si>
  <si>
    <r>
      <rPr>
        <sz val="11"/>
        <color rgb="FFFF0000"/>
        <rFont val="ＭＳ Ｐ明朝"/>
        <family val="1"/>
        <charset val="128"/>
      </rPr>
      <t>9</t>
    </r>
    <r>
      <rPr>
        <sz val="11"/>
        <rFont val="ＭＳ Ｐ明朝"/>
        <family val="1"/>
        <charset val="128"/>
      </rPr>
      <t>月の反省</t>
    </r>
    <rPh sb="1" eb="2">
      <t>ガツ</t>
    </rPh>
    <rPh sb="3" eb="5">
      <t>ハンセイ</t>
    </rPh>
    <phoneticPr fontId="4"/>
  </si>
  <si>
    <r>
      <rPr>
        <sz val="11"/>
        <color rgb="FFFF0000"/>
        <rFont val="ＭＳ Ｐ明朝"/>
        <family val="1"/>
        <charset val="128"/>
      </rPr>
      <t>10</t>
    </r>
    <r>
      <rPr>
        <sz val="11"/>
        <rFont val="ＭＳ Ｐ明朝"/>
        <family val="1"/>
        <charset val="128"/>
      </rPr>
      <t>月の安全目標</t>
    </r>
    <rPh sb="2" eb="3">
      <t>ガツ</t>
    </rPh>
    <rPh sb="4" eb="6">
      <t>アンゼン</t>
    </rPh>
    <rPh sb="6" eb="8">
      <t>モクヒョウ</t>
    </rPh>
    <phoneticPr fontId="4"/>
  </si>
  <si>
    <t>2．資材がJR営業線へ飛散する。</t>
    <phoneticPr fontId="4"/>
  </si>
  <si>
    <r>
      <rPr>
        <sz val="11"/>
        <color rgb="FFFF0000"/>
        <rFont val="ＭＳ Ｐ明朝"/>
        <family val="1"/>
        <charset val="128"/>
      </rPr>
      <t>10</t>
    </r>
    <r>
      <rPr>
        <sz val="11"/>
        <rFont val="ＭＳ Ｐ明朝"/>
        <family val="1"/>
        <charset val="128"/>
      </rPr>
      <t>月の反省</t>
    </r>
    <rPh sb="2" eb="3">
      <t>ガツ</t>
    </rPh>
    <rPh sb="4" eb="6">
      <t>ハンセイ</t>
    </rPh>
    <phoneticPr fontId="4"/>
  </si>
  <si>
    <r>
      <t>1.鉄骨建て方作業時はハーネス型を使用する。
    　　⇒ 　一部で不徹底であった。 　⇒ 　</t>
    </r>
    <r>
      <rPr>
        <u/>
        <sz val="10"/>
        <color rgb="FFFF0000"/>
        <rFont val="ＭＳ Ｐ明朝"/>
        <family val="1"/>
        <charset val="128"/>
      </rPr>
      <t>次月も重点目標に掲げて取り組む。</t>
    </r>
    <phoneticPr fontId="4"/>
  </si>
  <si>
    <r>
      <rPr>
        <sz val="11"/>
        <color rgb="FFFF0000"/>
        <rFont val="ＭＳ Ｐ明朝"/>
        <family val="1"/>
        <charset val="128"/>
      </rPr>
      <t>11</t>
    </r>
    <r>
      <rPr>
        <sz val="11"/>
        <rFont val="ＭＳ Ｐ明朝"/>
        <family val="1"/>
        <charset val="128"/>
      </rPr>
      <t>月の安全目標</t>
    </r>
    <rPh sb="2" eb="3">
      <t>ガツ</t>
    </rPh>
    <rPh sb="4" eb="6">
      <t>アンゼン</t>
    </rPh>
    <rPh sb="6" eb="8">
      <t>モクヒョウ</t>
    </rPh>
    <phoneticPr fontId="4"/>
  </si>
  <si>
    <t>【　記入例　】</t>
    <rPh sb="2" eb="4">
      <t>キニュウ</t>
    </rPh>
    <rPh sb="4" eb="5">
      <t>レイ</t>
    </rPh>
    <phoneticPr fontId="4"/>
  </si>
  <si>
    <t>　　年　　月　　日</t>
    <rPh sb="2" eb="3">
      <t>ネン</t>
    </rPh>
    <rPh sb="5" eb="6">
      <t>ガツ</t>
    </rPh>
    <rPh sb="8" eb="9">
      <t>ニチ</t>
    </rPh>
    <phoneticPr fontId="4"/>
  </si>
  <si>
    <t>株式会社　川口建設</t>
    <rPh sb="0" eb="4">
      <t>カブシキガイシャ</t>
    </rPh>
    <rPh sb="5" eb="7">
      <t>カワグチ</t>
    </rPh>
    <rPh sb="7" eb="9">
      <t>ケンセツ</t>
    </rPh>
    <phoneticPr fontId="4"/>
  </si>
  <si>
    <t>○○○　株式会社</t>
    <rPh sb="4" eb="8">
      <t>カブシキガイシャ</t>
    </rPh>
    <phoneticPr fontId="4"/>
  </si>
  <si>
    <t>株式会社　△△△△</t>
    <rPh sb="0" eb="4">
      <t>カブシキガイシャ</t>
    </rPh>
    <phoneticPr fontId="4"/>
  </si>
  <si>
    <t>作業所</t>
    <rPh sb="0" eb="3">
      <t>サギョウショ</t>
    </rPh>
    <phoneticPr fontId="5"/>
  </si>
  <si>
    <t>北九州市小倉北区堺町1-9-6-6F　　　　　　　　　　　　　　　　　　　　　　　　　　(登記上：北九州市小倉北区霧ヶ丘2-21-6）</t>
    <rPh sb="0" eb="4">
      <t>キタキュウシュウシ</t>
    </rPh>
    <rPh sb="4" eb="8">
      <t>コクラキタク</t>
    </rPh>
    <rPh sb="8" eb="10">
      <t>サカイマチ</t>
    </rPh>
    <rPh sb="45" eb="48">
      <t>トウキジョウ</t>
    </rPh>
    <rPh sb="47" eb="48">
      <t>ジョウ</t>
    </rPh>
    <rPh sb="49" eb="53">
      <t>キタキュウシュウシ</t>
    </rPh>
    <rPh sb="53" eb="57">
      <t>コクラキタク</t>
    </rPh>
    <rPh sb="57" eb="60">
      <t>キリガオカ</t>
    </rPh>
    <phoneticPr fontId="4"/>
  </si>
  <si>
    <t>作業所</t>
    <rPh sb="0" eb="3">
      <t>サギョウショ</t>
    </rPh>
    <phoneticPr fontId="4"/>
  </si>
  <si>
    <t>川建安様式第14号</t>
    <rPh sb="0" eb="1">
      <t>カワ</t>
    </rPh>
    <rPh sb="1" eb="2">
      <t>ケン</t>
    </rPh>
    <rPh sb="2" eb="3">
      <t>アン</t>
    </rPh>
    <phoneticPr fontId="4"/>
  </si>
  <si>
    <t>川建安様式第15号</t>
    <rPh sb="0" eb="1">
      <t>カワ</t>
    </rPh>
    <rPh sb="1" eb="2">
      <t>ケン</t>
    </rPh>
    <rPh sb="2" eb="3">
      <t>アン</t>
    </rPh>
    <phoneticPr fontId="4"/>
  </si>
  <si>
    <t>（ １ 次 ）
会 社 名</t>
    <rPh sb="4" eb="5">
      <t>ジ</t>
    </rPh>
    <rPh sb="8" eb="9">
      <t>カイ</t>
    </rPh>
    <rPh sb="10" eb="11">
      <t>シャ</t>
    </rPh>
    <rPh sb="12" eb="13">
      <t>メイ</t>
    </rPh>
    <phoneticPr fontId="4"/>
  </si>
  <si>
    <t>労働者　　一人親方　　中小企業主　　の確認</t>
    <rPh sb="0" eb="3">
      <t>ロウドウシャ</t>
    </rPh>
    <rPh sb="5" eb="7">
      <t>ヒトリ</t>
    </rPh>
    <rPh sb="7" eb="9">
      <t>オヤカタ</t>
    </rPh>
    <rPh sb="11" eb="13">
      <t>チュウショウ</t>
    </rPh>
    <rPh sb="13" eb="15">
      <t>キギョウ</t>
    </rPh>
    <rPh sb="15" eb="16">
      <t>ヌシ</t>
    </rPh>
    <rPh sb="19" eb="21">
      <t>カクニン</t>
    </rPh>
    <phoneticPr fontId="5"/>
  </si>
  <si>
    <t>労働者　　一人親方　　中小企業主</t>
    <rPh sb="0" eb="3">
      <t>ロウドウシャ</t>
    </rPh>
    <rPh sb="5" eb="7">
      <t>ヒトリ</t>
    </rPh>
    <rPh sb="7" eb="9">
      <t>オヤカタ</t>
    </rPh>
    <rPh sb="11" eb="13">
      <t>チュウショウ</t>
    </rPh>
    <rPh sb="13" eb="15">
      <t>キギョウ</t>
    </rPh>
    <rPh sb="15" eb="16">
      <t>ヌシ</t>
    </rPh>
    <phoneticPr fontId="5"/>
  </si>
  <si>
    <t>令和</t>
    <rPh sb="0" eb="2">
      <t>レイワ</t>
    </rPh>
    <phoneticPr fontId="5"/>
  </si>
  <si>
    <t>令和</t>
    <rPh sb="0" eb="2">
      <t>レイワ</t>
    </rPh>
    <phoneticPr fontId="4"/>
  </si>
  <si>
    <t>　令和   年　月　日　作成</t>
    <rPh sb="1" eb="3">
      <t>レイワ</t>
    </rPh>
    <phoneticPr fontId="4"/>
  </si>
  <si>
    <t>令　和　１　年　度 　(令和  1年 5月 ～ 令和  2年 4月）   店　社　安  全  衛  生  管  理  計  画  書</t>
    <rPh sb="0" eb="1">
      <t>レイ</t>
    </rPh>
    <rPh sb="2" eb="3">
      <t>カズ</t>
    </rPh>
    <rPh sb="6" eb="7">
      <t>ネン</t>
    </rPh>
    <rPh sb="8" eb="9">
      <t>ド</t>
    </rPh>
    <rPh sb="12" eb="14">
      <t>レイワ</t>
    </rPh>
    <rPh sb="17" eb="18">
      <t>ネン</t>
    </rPh>
    <rPh sb="20" eb="21">
      <t>ガツ</t>
    </rPh>
    <rPh sb="24" eb="26">
      <t>レイワ</t>
    </rPh>
    <rPh sb="29" eb="30">
      <t>ネン</t>
    </rPh>
    <rPh sb="32" eb="33">
      <t>ガツ</t>
    </rPh>
    <rPh sb="37" eb="38">
      <t>テン</t>
    </rPh>
    <rPh sb="39" eb="40">
      <t>シャ</t>
    </rPh>
    <rPh sb="41" eb="45">
      <t>アンゼン</t>
    </rPh>
    <rPh sb="47" eb="51">
      <t>エイセイ</t>
    </rPh>
    <rPh sb="53" eb="57">
      <t>カンリ</t>
    </rPh>
    <rPh sb="59" eb="63">
      <t>ケイカク</t>
    </rPh>
    <rPh sb="65" eb="66">
      <t>ショ</t>
    </rPh>
    <phoneticPr fontId="4"/>
  </si>
  <si>
    <t>令和●●年●月●日～令和●●年●月●日</t>
    <rPh sb="0" eb="2">
      <t>レイワ</t>
    </rPh>
    <rPh sb="4" eb="5">
      <t>ネン</t>
    </rPh>
    <rPh sb="6" eb="7">
      <t>ガツ</t>
    </rPh>
    <rPh sb="8" eb="9">
      <t>ニチ</t>
    </rPh>
    <rPh sb="10" eb="12">
      <t>レイワ</t>
    </rPh>
    <rPh sb="14" eb="15">
      <t>ネン</t>
    </rPh>
    <rPh sb="16" eb="17">
      <t>ガツ</t>
    </rPh>
    <rPh sb="18" eb="19">
      <t>ニチ</t>
    </rPh>
    <phoneticPr fontId="4"/>
  </si>
  <si>
    <t>令和00年9月23日</t>
    <rPh sb="0" eb="2">
      <t>レイワ</t>
    </rPh>
    <rPh sb="4" eb="5">
      <t>ネン</t>
    </rPh>
    <rPh sb="6" eb="7">
      <t>ツキ</t>
    </rPh>
    <rPh sb="9" eb="10">
      <t>ヒ</t>
    </rPh>
    <phoneticPr fontId="4"/>
  </si>
  <si>
    <t>令和00年10月28日</t>
    <rPh sb="0" eb="2">
      <t>レイワ</t>
    </rPh>
    <rPh sb="4" eb="5">
      <t>ネン</t>
    </rPh>
    <rPh sb="7" eb="8">
      <t>ツキ</t>
    </rPh>
    <rPh sb="10" eb="11">
      <t>ヒ</t>
    </rPh>
    <phoneticPr fontId="4"/>
  </si>
  <si>
    <t>令和●年●月●日</t>
    <rPh sb="0" eb="2">
      <t>レイワ</t>
    </rPh>
    <rPh sb="3" eb="4">
      <t>ネン</t>
    </rPh>
    <rPh sb="5" eb="6">
      <t>ガツ</t>
    </rPh>
    <rPh sb="7" eb="8">
      <t>ニチ</t>
    </rPh>
    <phoneticPr fontId="4"/>
  </si>
  <si>
    <t>令和　　年　　月　　日</t>
    <rPh sb="0" eb="2">
      <t>レイワ</t>
    </rPh>
    <rPh sb="4" eb="5">
      <t>ネン</t>
    </rPh>
    <rPh sb="7" eb="8">
      <t>ゲツ</t>
    </rPh>
    <rPh sb="10" eb="11">
      <t>ニチ</t>
    </rPh>
    <phoneticPr fontId="4"/>
  </si>
  <si>
    <t>令和　　年　　月　　日</t>
    <rPh sb="0" eb="2">
      <t>レイワ</t>
    </rPh>
    <rPh sb="4" eb="5">
      <t>ネン</t>
    </rPh>
    <rPh sb="7" eb="8">
      <t>ツキ</t>
    </rPh>
    <rPh sb="10" eb="11">
      <t>ヒ</t>
    </rPh>
    <phoneticPr fontId="4"/>
  </si>
  <si>
    <t>令　和　　年　　月　　日</t>
    <rPh sb="0" eb="1">
      <t>レイ</t>
    </rPh>
    <rPh sb="2" eb="3">
      <t>ワ</t>
    </rPh>
    <rPh sb="5" eb="6">
      <t>ネン</t>
    </rPh>
    <rPh sb="8" eb="9">
      <t>ゲツ</t>
    </rPh>
    <rPh sb="11" eb="12">
      <t>ニチ</t>
    </rPh>
    <phoneticPr fontId="4"/>
  </si>
  <si>
    <t>令和　　年</t>
    <rPh sb="0" eb="2">
      <t>レイワ</t>
    </rPh>
    <rPh sb="4" eb="5">
      <t>ネン</t>
    </rPh>
    <phoneticPr fontId="4"/>
  </si>
  <si>
    <t>Ｒ   　． 　 ．　</t>
    <phoneticPr fontId="4"/>
  </si>
  <si>
    <t>令和</t>
    <rPh sb="0" eb="2">
      <t>レイワ</t>
    </rPh>
    <phoneticPr fontId="4"/>
  </si>
</sst>
</file>

<file path=xl/styles.xml><?xml version="1.0" encoding="utf-8"?>
<styleSheet xmlns="http://schemas.openxmlformats.org/spreadsheetml/2006/main">
  <numFmts count="3">
    <numFmt numFmtId="176" formatCode="0_);[Red]\(0\)"/>
    <numFmt numFmtId="177" formatCode="0_ "/>
    <numFmt numFmtId="178" formatCode="#,##0_ "/>
  </numFmts>
  <fonts count="106">
    <font>
      <sz val="11"/>
      <name val="ＭＳ Ｐゴシック"/>
      <family val="3"/>
      <charset val="128"/>
    </font>
    <font>
      <sz val="11"/>
      <name val="ＭＳ Ｐゴシック"/>
      <family val="3"/>
      <charset val="128"/>
    </font>
    <font>
      <b/>
      <i/>
      <sz val="22"/>
      <color indexed="12"/>
      <name val="ＭＳ Ｐゴシック"/>
      <family val="3"/>
      <charset val="128"/>
    </font>
    <font>
      <b/>
      <i/>
      <sz val="16"/>
      <color indexed="48"/>
      <name val="ＭＳ Ｐゴシック"/>
      <family val="3"/>
      <charset val="128"/>
    </font>
    <font>
      <sz val="6"/>
      <name val="ＭＳ Ｐゴシック"/>
      <family val="3"/>
      <charset val="128"/>
    </font>
    <font>
      <sz val="6"/>
      <name val="ＭＳ Ｐゴシック"/>
      <family val="3"/>
      <charset val="128"/>
    </font>
    <font>
      <b/>
      <sz val="11"/>
      <color indexed="10"/>
      <name val="ＭＳ Ｐゴシック"/>
      <family val="3"/>
      <charset val="128"/>
    </font>
    <font>
      <sz val="11"/>
      <color indexed="12"/>
      <name val="ＭＳ Ｐゴシック"/>
      <family val="3"/>
      <charset val="128"/>
    </font>
    <font>
      <b/>
      <sz val="11"/>
      <color indexed="17"/>
      <name val="ＭＳ Ｐゴシック"/>
      <family val="3"/>
      <charset val="128"/>
    </font>
    <font>
      <b/>
      <sz val="9"/>
      <color indexed="81"/>
      <name val="ＭＳ Ｐゴシック"/>
      <family val="3"/>
      <charset val="128"/>
    </font>
    <font>
      <b/>
      <sz val="9"/>
      <color indexed="10"/>
      <name val="ＭＳ Ｐゴシック"/>
      <family val="3"/>
      <charset val="128"/>
    </font>
    <font>
      <sz val="9"/>
      <color indexed="81"/>
      <name val="ＭＳ Ｐゴシック"/>
      <family val="3"/>
      <charset val="128"/>
    </font>
    <font>
      <b/>
      <sz val="9"/>
      <color indexed="39"/>
      <name val="ＭＳ Ｐゴシック"/>
      <family val="3"/>
      <charset val="128"/>
    </font>
    <font>
      <sz val="11"/>
      <name val="ＭＳ Ｐ明朝"/>
      <family val="1"/>
      <charset val="128"/>
    </font>
    <font>
      <b/>
      <sz val="24"/>
      <name val="ＭＳ Ｐ明朝"/>
      <family val="1"/>
      <charset val="128"/>
    </font>
    <font>
      <sz val="16"/>
      <name val="ＭＳ Ｐ明朝"/>
      <family val="1"/>
      <charset val="128"/>
    </font>
    <font>
      <sz val="12"/>
      <name val="ＭＳ Ｐ明朝"/>
      <family val="1"/>
      <charset val="128"/>
    </font>
    <font>
      <b/>
      <sz val="12"/>
      <name val="ＭＳ Ｐ明朝"/>
      <family val="1"/>
      <charset val="128"/>
    </font>
    <font>
      <b/>
      <u/>
      <sz val="11"/>
      <name val="ＭＳ Ｐゴシック"/>
      <family val="3"/>
      <charset val="128"/>
    </font>
    <font>
      <sz val="10"/>
      <name val="ＭＳ Ｐ明朝"/>
      <family val="1"/>
      <charset val="128"/>
    </font>
    <font>
      <sz val="9"/>
      <name val="ＭＳ Ｐ明朝"/>
      <family val="1"/>
      <charset val="128"/>
    </font>
    <font>
      <b/>
      <sz val="11"/>
      <name val="ＭＳ Ｐ明朝"/>
      <family val="1"/>
      <charset val="128"/>
    </font>
    <font>
      <b/>
      <sz val="18"/>
      <name val="ＭＳ Ｐ明朝"/>
      <family val="1"/>
      <charset val="128"/>
    </font>
    <font>
      <sz val="10"/>
      <name val="ＭＳ 明朝"/>
      <family val="1"/>
      <charset val="128"/>
    </font>
    <font>
      <sz val="14"/>
      <name val="ＭＳ Ｐ明朝"/>
      <family val="1"/>
      <charset val="128"/>
    </font>
    <font>
      <sz val="13"/>
      <name val="ＭＳ Ｐ明朝"/>
      <family val="1"/>
      <charset val="128"/>
    </font>
    <font>
      <u/>
      <sz val="11"/>
      <color indexed="12"/>
      <name val="ＭＳ Ｐゴシック"/>
      <family val="3"/>
      <charset val="128"/>
    </font>
    <font>
      <sz val="10"/>
      <color indexed="12"/>
      <name val="ＭＳ Ｐゴシック"/>
      <family val="3"/>
      <charset val="128"/>
    </font>
    <font>
      <sz val="11"/>
      <name val="ＭＳ ゴシック"/>
      <family val="3"/>
      <charset val="128"/>
    </font>
    <font>
      <b/>
      <sz val="10"/>
      <color indexed="12"/>
      <name val="ＭＳ Ｐゴシック"/>
      <family val="3"/>
      <charset val="128"/>
    </font>
    <font>
      <b/>
      <sz val="10"/>
      <color indexed="10"/>
      <name val="ＭＳ Ｐゴシック"/>
      <family val="3"/>
      <charset val="128"/>
    </font>
    <font>
      <b/>
      <sz val="12"/>
      <color indexed="12"/>
      <name val="ＭＳ Ｐ明朝"/>
      <family val="1"/>
      <charset val="128"/>
    </font>
    <font>
      <b/>
      <sz val="14"/>
      <name val="ＭＳ Ｐ明朝"/>
      <family val="1"/>
      <charset val="128"/>
    </font>
    <font>
      <sz val="9"/>
      <name val="ＭＳ Ｐゴシック"/>
      <family val="3"/>
      <charset val="128"/>
    </font>
    <font>
      <sz val="9"/>
      <color indexed="10"/>
      <name val="ＭＳ Ｐゴシック"/>
      <family val="3"/>
      <charset val="128"/>
    </font>
    <font>
      <sz val="6"/>
      <name val="ＭＳ 明朝"/>
      <family val="1"/>
      <charset val="128"/>
    </font>
    <font>
      <sz val="8"/>
      <name val="ＭＳ Ｐ明朝"/>
      <family val="1"/>
      <charset val="128"/>
    </font>
    <font>
      <b/>
      <sz val="9"/>
      <color indexed="12"/>
      <name val="ＭＳ Ｐゴシック"/>
      <family val="3"/>
      <charset val="128"/>
    </font>
    <font>
      <sz val="9"/>
      <color indexed="12"/>
      <name val="ＭＳ Ｐゴシック"/>
      <family val="3"/>
      <charset val="128"/>
    </font>
    <font>
      <sz val="10"/>
      <color indexed="8"/>
      <name val="ＭＳ Ｐ明朝"/>
      <family val="1"/>
      <charset val="128"/>
    </font>
    <font>
      <sz val="9"/>
      <color indexed="8"/>
      <name val="ＭＳ Ｐ明朝"/>
      <family val="1"/>
      <charset val="128"/>
    </font>
    <font>
      <sz val="10"/>
      <color indexed="12"/>
      <name val="ＭＳ Ｐ明朝"/>
      <family val="1"/>
      <charset val="128"/>
    </font>
    <font>
      <sz val="9"/>
      <color indexed="12"/>
      <name val="ＭＳ Ｐ明朝"/>
      <family val="1"/>
      <charset val="128"/>
    </font>
    <font>
      <sz val="11"/>
      <color indexed="12"/>
      <name val="ＭＳ Ｐ明朝"/>
      <family val="1"/>
      <charset val="128"/>
    </font>
    <font>
      <sz val="6"/>
      <name val="ＭＳ Ｐ明朝"/>
      <family val="1"/>
      <charset val="128"/>
    </font>
    <font>
      <sz val="6"/>
      <name val="ＭＳ ゴシック"/>
      <family val="3"/>
      <charset val="128"/>
    </font>
    <font>
      <sz val="20"/>
      <name val="ＭＳ Ｐ明朝"/>
      <family val="1"/>
      <charset val="128"/>
    </font>
    <font>
      <b/>
      <sz val="26"/>
      <name val="ＭＳ Ｐ明朝"/>
      <family val="1"/>
      <charset val="128"/>
    </font>
    <font>
      <b/>
      <sz val="10"/>
      <name val="ＭＳ Ｐ明朝"/>
      <family val="1"/>
      <charset val="128"/>
    </font>
    <font>
      <u/>
      <sz val="11"/>
      <color indexed="12"/>
      <name val="ＭＳ Ｐ明朝"/>
      <family val="1"/>
      <charset val="128"/>
    </font>
    <font>
      <sz val="10.5"/>
      <name val="ＭＳ Ｐ明朝"/>
      <family val="1"/>
      <charset val="128"/>
    </font>
    <font>
      <b/>
      <sz val="16"/>
      <name val="ＭＳ Ｐ明朝"/>
      <family val="1"/>
      <charset val="128"/>
    </font>
    <font>
      <u/>
      <sz val="10"/>
      <name val="ＭＳ Ｐ明朝"/>
      <family val="1"/>
      <charset val="128"/>
    </font>
    <font>
      <sz val="6"/>
      <color indexed="9"/>
      <name val="ＭＳ Ｐ明朝"/>
      <family val="1"/>
      <charset val="128"/>
    </font>
    <font>
      <sz val="11"/>
      <color indexed="9"/>
      <name val="ＭＳ Ｐ明朝"/>
      <family val="1"/>
      <charset val="128"/>
    </font>
    <font>
      <b/>
      <sz val="14"/>
      <color indexed="10"/>
      <name val="ＭＳ Ｐ明朝"/>
      <family val="1"/>
      <charset val="128"/>
    </font>
    <font>
      <sz val="11"/>
      <color indexed="10"/>
      <name val="ＭＳ Ｐ明朝"/>
      <family val="1"/>
      <charset val="128"/>
    </font>
    <font>
      <u/>
      <sz val="12"/>
      <name val="ＭＳ Ｐ明朝"/>
      <family val="1"/>
      <charset val="128"/>
    </font>
    <font>
      <sz val="12"/>
      <color indexed="12"/>
      <name val="ＭＳ Ｐ明朝"/>
      <family val="1"/>
      <charset val="128"/>
    </font>
    <font>
      <sz val="18"/>
      <name val="ＭＳ Ｐ明朝"/>
      <family val="1"/>
      <charset val="128"/>
    </font>
    <font>
      <sz val="14"/>
      <color indexed="12"/>
      <name val="ＭＳ Ｐ明朝"/>
      <family val="1"/>
      <charset val="128"/>
    </font>
    <font>
      <b/>
      <sz val="13"/>
      <name val="ＭＳ Ｐ明朝"/>
      <family val="1"/>
      <charset val="128"/>
    </font>
    <font>
      <i/>
      <sz val="11"/>
      <name val="ＭＳ Ｐ明朝"/>
      <family val="1"/>
      <charset val="128"/>
    </font>
    <font>
      <sz val="10"/>
      <color indexed="10"/>
      <name val="ＭＳ Ｐ明朝"/>
      <family val="1"/>
      <charset val="128"/>
    </font>
    <font>
      <u/>
      <sz val="11"/>
      <name val="ＭＳ Ｐ明朝"/>
      <family val="1"/>
      <charset val="128"/>
    </font>
    <font>
      <i/>
      <sz val="10"/>
      <name val="ＭＳ Ｐ明朝"/>
      <family val="1"/>
      <charset val="128"/>
    </font>
    <font>
      <sz val="8"/>
      <color indexed="10"/>
      <name val="ＭＳ Ｐ明朝"/>
      <family val="1"/>
      <charset val="128"/>
    </font>
    <font>
      <b/>
      <sz val="28"/>
      <name val="ＭＳ Ｐ明朝"/>
      <family val="1"/>
      <charset val="128"/>
    </font>
    <font>
      <b/>
      <u/>
      <sz val="18"/>
      <name val="ＭＳ Ｐ明朝"/>
      <family val="1"/>
      <charset val="128"/>
    </font>
    <font>
      <sz val="7"/>
      <name val="ＭＳ Ｐ明朝"/>
      <family val="1"/>
      <charset val="128"/>
    </font>
    <font>
      <b/>
      <u/>
      <sz val="16"/>
      <name val="ＭＳ Ｐ明朝"/>
      <family val="1"/>
      <charset val="128"/>
    </font>
    <font>
      <sz val="12"/>
      <color indexed="10"/>
      <name val="ＭＳ Ｐ明朝"/>
      <family val="1"/>
      <charset val="128"/>
    </font>
    <font>
      <sz val="18"/>
      <color indexed="10"/>
      <name val="ＭＳ Ｐ明朝"/>
      <family val="1"/>
      <charset val="128"/>
    </font>
    <font>
      <sz val="8"/>
      <color indexed="12"/>
      <name val="ＭＳ Ｐ明朝"/>
      <family val="1"/>
      <charset val="128"/>
    </font>
    <font>
      <sz val="14"/>
      <color indexed="10"/>
      <name val="ＭＳ Ｐ明朝"/>
      <family val="1"/>
      <charset val="128"/>
    </font>
    <font>
      <sz val="36"/>
      <name val="ＭＳ Ｐ明朝"/>
      <family val="1"/>
      <charset val="128"/>
    </font>
    <font>
      <sz val="9"/>
      <name val="ＭＳ ゴシック"/>
      <family val="3"/>
      <charset val="128"/>
    </font>
    <font>
      <u/>
      <sz val="11"/>
      <name val="ＭＳ ゴシック"/>
      <family val="3"/>
      <charset val="128"/>
    </font>
    <font>
      <sz val="12"/>
      <name val="ＭＳ ゴシック"/>
      <family val="3"/>
      <charset val="128"/>
    </font>
    <font>
      <b/>
      <sz val="20"/>
      <name val="ＭＳ Ｐ明朝"/>
      <family val="1"/>
      <charset val="128"/>
    </font>
    <font>
      <b/>
      <i/>
      <sz val="20"/>
      <name val="ＭＳ Ｐ明朝"/>
      <family val="1"/>
      <charset val="128"/>
    </font>
    <font>
      <sz val="11"/>
      <color theme="1"/>
      <name val="ＭＳ Ｐゴシック"/>
      <family val="3"/>
      <charset val="128"/>
      <scheme val="minor"/>
    </font>
    <font>
      <sz val="10.5"/>
      <name val="ＭＳ 明朝"/>
      <family val="1"/>
      <charset val="128"/>
    </font>
    <font>
      <sz val="11"/>
      <name val="ＭＳ 明朝"/>
      <family val="1"/>
      <charset val="128"/>
    </font>
    <font>
      <b/>
      <sz val="11"/>
      <name val="ＭＳ 明朝"/>
      <family val="1"/>
      <charset val="128"/>
    </font>
    <font>
      <b/>
      <sz val="14"/>
      <name val="ＭＳ 明朝"/>
      <family val="1"/>
      <charset val="128"/>
    </font>
    <font>
      <b/>
      <sz val="18"/>
      <color indexed="10"/>
      <name val="HGｺﾞｼｯｸE"/>
      <family val="3"/>
      <charset val="128"/>
    </font>
    <font>
      <sz val="10.5"/>
      <name val="HGｺﾞｼｯｸE"/>
      <family val="3"/>
      <charset val="128"/>
    </font>
    <font>
      <sz val="10"/>
      <color rgb="FF0000FF"/>
      <name val="ＭＳ Ｐ明朝"/>
      <family val="1"/>
      <charset val="128"/>
    </font>
    <font>
      <b/>
      <sz val="11"/>
      <name val="ＭＳ Ｐゴシック"/>
      <family val="3"/>
      <charset val="128"/>
    </font>
    <font>
      <b/>
      <sz val="20"/>
      <color rgb="FFFF0000"/>
      <name val="ＭＳ Ｐゴシック"/>
      <family val="3"/>
      <charset val="128"/>
    </font>
    <font>
      <sz val="11"/>
      <color rgb="FFFF0000"/>
      <name val="ＭＳ Ｐゴシック"/>
      <family val="3"/>
      <charset val="128"/>
    </font>
    <font>
      <sz val="11"/>
      <color rgb="FFFF0000"/>
      <name val="ＭＳ Ｐ明朝"/>
      <family val="1"/>
      <charset val="128"/>
    </font>
    <font>
      <sz val="10.5"/>
      <color rgb="FFFF0000"/>
      <name val="ＭＳ Ｐ明朝"/>
      <family val="1"/>
      <charset val="128"/>
    </font>
    <font>
      <sz val="14"/>
      <color rgb="FFFF0000"/>
      <name val="ＭＳ Ｐ明朝"/>
      <family val="1"/>
      <charset val="128"/>
    </font>
    <font>
      <sz val="16"/>
      <color rgb="FFFF0000"/>
      <name val="ＭＳ Ｐ明朝"/>
      <family val="1"/>
      <charset val="128"/>
    </font>
    <font>
      <sz val="12"/>
      <color rgb="FFFF0000"/>
      <name val="ＭＳ Ｐ明朝"/>
      <family val="1"/>
      <charset val="128"/>
    </font>
    <font>
      <sz val="10"/>
      <color rgb="FFFF0000"/>
      <name val="ＭＳ Ｐ明朝"/>
      <family val="1"/>
      <charset val="128"/>
    </font>
    <font>
      <sz val="9"/>
      <color rgb="FFFF0000"/>
      <name val="ＭＳ Ｐ明朝"/>
      <family val="1"/>
      <charset val="128"/>
    </font>
    <font>
      <sz val="8"/>
      <color rgb="FFFF0000"/>
      <name val="ＭＳ Ｐ明朝"/>
      <family val="1"/>
      <charset val="128"/>
    </font>
    <font>
      <sz val="8"/>
      <color rgb="FFFF0000"/>
      <name val="ＭＳ 明朝"/>
      <family val="1"/>
      <charset val="128"/>
    </font>
    <font>
      <b/>
      <sz val="16"/>
      <color rgb="FFFF0000"/>
      <name val="ＭＳ Ｐゴシック"/>
      <family val="3"/>
      <charset val="128"/>
      <scheme val="minor"/>
    </font>
    <font>
      <u/>
      <sz val="16"/>
      <color rgb="FFFF0000"/>
      <name val="ＭＳ Ｐ明朝"/>
      <family val="1"/>
      <charset val="128"/>
    </font>
    <font>
      <b/>
      <sz val="20"/>
      <color rgb="FFFF0000"/>
      <name val="ＭＳ Ｐ明朝"/>
      <family val="1"/>
      <charset val="128"/>
    </font>
    <font>
      <b/>
      <sz val="10"/>
      <color rgb="FFFF0000"/>
      <name val="ＭＳ Ｐ明朝"/>
      <family val="1"/>
      <charset val="128"/>
    </font>
    <font>
      <u/>
      <sz val="10"/>
      <color rgb="FFFF0000"/>
      <name val="ＭＳ Ｐ明朝"/>
      <family val="1"/>
      <charset val="128"/>
    </font>
  </fonts>
  <fills count="16">
    <fill>
      <patternFill patternType="none"/>
    </fill>
    <fill>
      <patternFill patternType="gray125"/>
    </fill>
    <fill>
      <patternFill patternType="solid">
        <fgColor indexed="42"/>
        <bgColor indexed="64"/>
      </patternFill>
    </fill>
    <fill>
      <patternFill patternType="solid">
        <fgColor indexed="46"/>
        <bgColor indexed="64"/>
      </patternFill>
    </fill>
    <fill>
      <patternFill patternType="solid">
        <fgColor indexed="10"/>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26"/>
        <bgColor indexed="64"/>
      </patternFill>
    </fill>
    <fill>
      <patternFill patternType="gray0625">
        <bgColor indexed="22"/>
      </patternFill>
    </fill>
    <fill>
      <patternFill patternType="solid">
        <fgColor indexed="51"/>
        <bgColor indexed="64"/>
      </patternFill>
    </fill>
    <fill>
      <patternFill patternType="solid">
        <fgColor indexed="27"/>
        <bgColor indexed="64"/>
      </patternFill>
    </fill>
    <fill>
      <patternFill patternType="solid">
        <fgColor indexed="43"/>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FF00"/>
        <bgColor indexed="64"/>
      </patternFill>
    </fill>
  </fills>
  <borders count="25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dashed">
        <color indexed="64"/>
      </left>
      <right style="dashed">
        <color indexed="64"/>
      </right>
      <top style="dashed">
        <color indexed="64"/>
      </top>
      <bottom style="dashed">
        <color indexed="64"/>
      </bottom>
      <diagonal/>
    </border>
    <border>
      <left/>
      <right style="double">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dashed">
        <color indexed="64"/>
      </right>
      <top style="thin">
        <color indexed="64"/>
      </top>
      <bottom/>
      <diagonal/>
    </border>
    <border>
      <left style="medium">
        <color indexed="64"/>
      </left>
      <right style="thin">
        <color indexed="64"/>
      </right>
      <top style="thin">
        <color indexed="64"/>
      </top>
      <bottom/>
      <diagonal/>
    </border>
    <border>
      <left style="thin">
        <color indexed="64"/>
      </left>
      <right style="dashed">
        <color indexed="64"/>
      </right>
      <top style="thin">
        <color indexed="64"/>
      </top>
      <bottom/>
      <diagonal/>
    </border>
    <border>
      <left style="medium">
        <color indexed="64"/>
      </left>
      <right/>
      <top/>
      <bottom style="thin">
        <color indexed="64"/>
      </bottom>
      <diagonal/>
    </border>
    <border>
      <left style="double">
        <color indexed="64"/>
      </left>
      <right/>
      <top/>
      <bottom/>
      <diagonal/>
    </border>
    <border>
      <left style="thin">
        <color indexed="64"/>
      </left>
      <right style="double">
        <color indexed="64"/>
      </right>
      <top style="thin">
        <color indexed="64"/>
      </top>
      <bottom/>
      <diagonal/>
    </border>
    <border>
      <left style="dashed">
        <color indexed="64"/>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style="thin">
        <color indexed="64"/>
      </left>
      <right style="thin">
        <color indexed="64"/>
      </right>
      <top style="thin">
        <color indexed="9"/>
      </top>
      <bottom style="thin">
        <color indexed="64"/>
      </bottom>
      <diagonal/>
    </border>
    <border>
      <left style="double">
        <color indexed="64"/>
      </left>
      <right style="hair">
        <color indexed="64"/>
      </right>
      <top style="hair">
        <color indexed="64"/>
      </top>
      <bottom style="hair">
        <color indexed="64"/>
      </bottom>
      <diagonal/>
    </border>
    <border>
      <left style="thin">
        <color indexed="64"/>
      </left>
      <right style="thin">
        <color indexed="64"/>
      </right>
      <top style="thin">
        <color indexed="9"/>
      </top>
      <bottom style="thin">
        <color indexed="9"/>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double">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dotted">
        <color indexed="64"/>
      </right>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hair">
        <color indexed="64"/>
      </bottom>
      <diagonal/>
    </border>
    <border>
      <left style="dotted">
        <color indexed="64"/>
      </left>
      <right style="dotted">
        <color indexed="64"/>
      </right>
      <top/>
      <bottom style="hair">
        <color indexed="64"/>
      </bottom>
      <diagonal/>
    </border>
    <border>
      <left/>
      <right style="thin">
        <color indexed="64"/>
      </right>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style="thick">
        <color indexed="64"/>
      </left>
      <right/>
      <top style="thin">
        <color indexed="64"/>
      </top>
      <bottom/>
      <diagonal/>
    </border>
    <border>
      <left style="thick">
        <color indexed="64"/>
      </left>
      <right/>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diagonal/>
    </border>
    <border>
      <left style="medium">
        <color indexed="64"/>
      </left>
      <right/>
      <top style="dotted">
        <color indexed="64"/>
      </top>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dashed">
        <color indexed="64"/>
      </left>
      <right style="dashed">
        <color indexed="64"/>
      </right>
      <top style="dashed">
        <color indexed="64"/>
      </top>
      <bottom/>
      <diagonal/>
    </border>
    <border>
      <left style="dashed">
        <color indexed="64"/>
      </left>
      <right style="dashed">
        <color indexed="64"/>
      </right>
      <top/>
      <bottom style="dashed">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diagonal/>
    </border>
    <border>
      <left style="thick">
        <color indexed="64"/>
      </left>
      <right/>
      <top/>
      <bottom style="thick">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diagonal/>
    </border>
    <border>
      <left/>
      <right style="thin">
        <color indexed="8"/>
      </right>
      <top style="thick">
        <color indexed="64"/>
      </top>
      <bottom style="thin">
        <color indexed="64"/>
      </bottom>
      <diagonal/>
    </border>
    <border>
      <left style="thin">
        <color indexed="8"/>
      </left>
      <right style="dotted">
        <color indexed="8"/>
      </right>
      <top style="thin">
        <color indexed="8"/>
      </top>
      <bottom/>
      <diagonal/>
    </border>
    <border>
      <left style="dotted">
        <color indexed="8"/>
      </left>
      <right style="dotted">
        <color indexed="8"/>
      </right>
      <top style="thin">
        <color indexed="8"/>
      </top>
      <bottom/>
      <diagonal/>
    </border>
    <border>
      <left style="thin">
        <color indexed="8"/>
      </left>
      <right style="dotted">
        <color indexed="8"/>
      </right>
      <top/>
      <bottom style="thin">
        <color indexed="64"/>
      </bottom>
      <diagonal/>
    </border>
    <border>
      <left style="dotted">
        <color indexed="8"/>
      </left>
      <right style="dotted">
        <color indexed="8"/>
      </right>
      <top/>
      <bottom style="thin">
        <color indexed="64"/>
      </bottom>
      <diagonal/>
    </border>
    <border>
      <left style="dotted">
        <color indexed="8"/>
      </left>
      <right style="dotted">
        <color indexed="8"/>
      </right>
      <top style="thin">
        <color indexed="64"/>
      </top>
      <bottom/>
      <diagonal/>
    </border>
    <border>
      <left style="dotted">
        <color indexed="8"/>
      </left>
      <right style="thin">
        <color indexed="64"/>
      </right>
      <top style="thin">
        <color indexed="64"/>
      </top>
      <bottom/>
      <diagonal/>
    </border>
    <border>
      <left style="dotted">
        <color indexed="8"/>
      </left>
      <right style="thin">
        <color indexed="64"/>
      </right>
      <top/>
      <bottom style="thin">
        <color indexed="64"/>
      </bottom>
      <diagonal/>
    </border>
    <border>
      <left/>
      <right style="thin">
        <color indexed="8"/>
      </right>
      <top/>
      <bottom style="thin">
        <color indexed="64"/>
      </bottom>
      <diagonal/>
    </border>
    <border>
      <left/>
      <right style="thin">
        <color indexed="8"/>
      </right>
      <top style="thin">
        <color indexed="64"/>
      </top>
      <bottom style="dotted">
        <color indexed="64"/>
      </bottom>
      <diagonal/>
    </border>
    <border>
      <left style="thin">
        <color indexed="8"/>
      </left>
      <right/>
      <top style="thin">
        <color indexed="64"/>
      </top>
      <bottom style="dotted">
        <color indexed="64"/>
      </bottom>
      <diagonal/>
    </border>
    <border>
      <left style="thin">
        <color indexed="8"/>
      </left>
      <right/>
      <top style="thin">
        <color indexed="64"/>
      </top>
      <bottom style="dotted">
        <color indexed="8"/>
      </bottom>
      <diagonal/>
    </border>
    <border>
      <left/>
      <right/>
      <top style="thin">
        <color indexed="64"/>
      </top>
      <bottom style="dotted">
        <color indexed="8"/>
      </bottom>
      <diagonal/>
    </border>
    <border>
      <left/>
      <right style="thin">
        <color indexed="8"/>
      </right>
      <top style="thin">
        <color indexed="64"/>
      </top>
      <bottom style="dotted">
        <color indexed="8"/>
      </bottom>
      <diagonal/>
    </border>
    <border>
      <left style="thin">
        <color indexed="8"/>
      </left>
      <right/>
      <top/>
      <bottom style="thin">
        <color indexed="64"/>
      </bottom>
      <diagonal/>
    </border>
    <border>
      <left style="thin">
        <color indexed="8"/>
      </left>
      <right/>
      <top style="thin">
        <color indexed="64"/>
      </top>
      <bottom/>
      <diagonal/>
    </border>
    <border>
      <left/>
      <right style="thin">
        <color indexed="8"/>
      </right>
      <top/>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style="thin">
        <color indexed="64"/>
      </top>
      <bottom style="thin">
        <color indexed="64"/>
      </bottom>
      <diagonal/>
    </border>
    <border>
      <left/>
      <right style="thick">
        <color indexed="64"/>
      </right>
      <top/>
      <bottom/>
      <diagonal/>
    </border>
    <border>
      <left/>
      <right/>
      <top style="thick">
        <color indexed="64"/>
      </top>
      <bottom/>
      <diagonal/>
    </border>
    <border>
      <left style="thick">
        <color indexed="64"/>
      </left>
      <right/>
      <top/>
      <bottom style="thin">
        <color indexed="64"/>
      </bottom>
      <diagonal/>
    </border>
    <border>
      <left style="thin">
        <color indexed="64"/>
      </left>
      <right/>
      <top style="thick">
        <color indexed="64"/>
      </top>
      <bottom style="thin">
        <color indexed="64"/>
      </bottom>
      <diagonal/>
    </border>
    <border>
      <left style="thin">
        <color indexed="8"/>
      </left>
      <right/>
      <top/>
      <bottom/>
      <diagonal/>
    </border>
    <border>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medium">
        <color indexed="64"/>
      </right>
      <top style="hair">
        <color indexed="64"/>
      </top>
      <bottom/>
      <diagonal/>
    </border>
    <border>
      <left style="hair">
        <color indexed="64"/>
      </left>
      <right/>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9"/>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right style="double">
        <color indexed="64"/>
      </right>
      <top/>
      <bottom/>
      <diagonal/>
    </border>
    <border>
      <left/>
      <right style="double">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double">
        <color indexed="64"/>
      </right>
      <top style="hair">
        <color indexed="64"/>
      </top>
      <bottom style="double">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auto="1"/>
      </bottom>
      <diagonal/>
    </border>
    <border>
      <left style="thin">
        <color auto="1"/>
      </left>
      <right/>
      <top/>
      <bottom/>
      <diagonal/>
    </border>
    <border>
      <left style="dashDot">
        <color indexed="64"/>
      </left>
      <right/>
      <top/>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16">
    <xf numFmtId="0" fontId="0" fillId="0" borderId="0">
      <alignment vertical="center"/>
    </xf>
    <xf numFmtId="9" fontId="1" fillId="0" borderId="0" applyFont="0" applyFill="0" applyBorder="0" applyAlignment="0" applyProtection="0">
      <alignment vertical="center"/>
    </xf>
    <xf numFmtId="0" fontId="26" fillId="0" borderId="0" applyNumberFormat="0" applyFill="0" applyBorder="0" applyAlignment="0" applyProtection="0">
      <alignment vertical="top"/>
      <protection locked="0"/>
    </xf>
    <xf numFmtId="0" fontId="81" fillId="0" borderId="0">
      <alignment vertical="center"/>
    </xf>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23" fillId="0" borderId="0"/>
    <xf numFmtId="0" fontId="1" fillId="0" borderId="0"/>
    <xf numFmtId="0" fontId="1" fillId="0" borderId="0"/>
    <xf numFmtId="0" fontId="82" fillId="0" borderId="0"/>
  </cellStyleXfs>
  <cellXfs count="2876">
    <xf numFmtId="0" fontId="0" fillId="0" borderId="0" xfId="0">
      <alignment vertical="center"/>
    </xf>
    <xf numFmtId="49" fontId="2" fillId="2" borderId="0" xfId="11" applyNumberFormat="1" applyFont="1" applyFill="1" applyAlignment="1" applyProtection="1">
      <alignment vertical="center"/>
      <protection hidden="1"/>
    </xf>
    <xf numFmtId="49" fontId="1" fillId="2" borderId="0" xfId="11" applyNumberFormat="1" applyFont="1" applyFill="1" applyAlignment="1" applyProtection="1">
      <alignment horizontal="left" vertical="center"/>
      <protection hidden="1"/>
    </xf>
    <xf numFmtId="49" fontId="1" fillId="2" borderId="0" xfId="11" applyNumberFormat="1" applyFont="1" applyFill="1" applyAlignment="1" applyProtection="1">
      <alignment vertical="center"/>
      <protection hidden="1"/>
    </xf>
    <xf numFmtId="49" fontId="6" fillId="3" borderId="0" xfId="11" applyNumberFormat="1" applyFont="1" applyFill="1" applyBorder="1" applyAlignment="1" applyProtection="1">
      <alignment horizontal="centerContinuous" vertical="center"/>
      <protection hidden="1"/>
    </xf>
    <xf numFmtId="49" fontId="0" fillId="0" borderId="0" xfId="11" applyNumberFormat="1" applyFont="1" applyFill="1" applyBorder="1" applyAlignment="1" applyProtection="1">
      <alignment vertical="center"/>
      <protection hidden="1"/>
    </xf>
    <xf numFmtId="49" fontId="7" fillId="0" borderId="0" xfId="11" applyNumberFormat="1" applyFont="1" applyFill="1" applyBorder="1" applyAlignment="1" applyProtection="1">
      <alignment horizontal="left" vertical="center"/>
      <protection locked="0" hidden="1"/>
    </xf>
    <xf numFmtId="49" fontId="0" fillId="0" borderId="0" xfId="11" applyNumberFormat="1" applyFont="1" applyFill="1" applyBorder="1" applyAlignment="1" applyProtection="1">
      <alignment horizontal="left" vertical="center"/>
      <protection locked="0" hidden="1"/>
    </xf>
    <xf numFmtId="49" fontId="8" fillId="2" borderId="0" xfId="11" applyNumberFormat="1" applyFont="1" applyFill="1" applyAlignment="1" applyProtection="1">
      <alignment vertical="center"/>
      <protection hidden="1"/>
    </xf>
    <xf numFmtId="49" fontId="1" fillId="0" borderId="0" xfId="11" applyNumberFormat="1" applyFont="1" applyFill="1" applyBorder="1" applyAlignment="1" applyProtection="1">
      <alignment vertical="center"/>
      <protection hidden="1"/>
    </xf>
    <xf numFmtId="49" fontId="1" fillId="0" borderId="0" xfId="11" applyNumberFormat="1" applyFont="1" applyFill="1" applyBorder="1" applyAlignment="1" applyProtection="1">
      <alignment horizontal="center" vertical="center"/>
      <protection locked="0" hidden="1"/>
    </xf>
    <xf numFmtId="49" fontId="7" fillId="0" borderId="0" xfId="11" applyNumberFormat="1" applyFont="1" applyFill="1" applyBorder="1" applyAlignment="1" applyProtection="1">
      <alignment horizontal="center" vertical="center"/>
      <protection locked="0" hidden="1"/>
    </xf>
    <xf numFmtId="49" fontId="0" fillId="0" borderId="0" xfId="11" applyNumberFormat="1" applyFont="1" applyFill="1" applyBorder="1" applyAlignment="1" applyProtection="1">
      <alignment horizontal="center" vertical="center"/>
      <protection locked="0" hidden="1"/>
    </xf>
    <xf numFmtId="0" fontId="7" fillId="0" borderId="0" xfId="11" applyNumberFormat="1" applyFont="1" applyFill="1" applyBorder="1" applyAlignment="1" applyProtection="1">
      <alignment horizontal="center" vertical="center"/>
      <protection locked="0" hidden="1"/>
    </xf>
    <xf numFmtId="49" fontId="1" fillId="2" borderId="0" xfId="11" applyNumberFormat="1" applyFont="1" applyFill="1" applyBorder="1" applyAlignment="1" applyProtection="1">
      <alignment vertical="center"/>
      <protection hidden="1"/>
    </xf>
    <xf numFmtId="49" fontId="1" fillId="2" borderId="0" xfId="11" applyNumberFormat="1" applyFont="1" applyFill="1" applyBorder="1" applyAlignment="1" applyProtection="1">
      <alignment horizontal="left" vertical="center"/>
      <protection hidden="1"/>
    </xf>
    <xf numFmtId="49" fontId="6" fillId="2" borderId="0" xfId="11" applyNumberFormat="1" applyFont="1" applyFill="1" applyBorder="1" applyAlignment="1" applyProtection="1">
      <alignment vertical="center"/>
      <protection hidden="1"/>
    </xf>
    <xf numFmtId="49" fontId="6" fillId="2" borderId="0" xfId="11" applyNumberFormat="1" applyFont="1" applyFill="1" applyAlignment="1" applyProtection="1">
      <alignment vertical="center"/>
      <protection hidden="1"/>
    </xf>
    <xf numFmtId="0" fontId="7" fillId="0" borderId="0" xfId="11" applyFont="1" applyFill="1" applyBorder="1" applyAlignment="1" applyProtection="1">
      <alignment horizontal="center" vertical="center"/>
      <protection locked="0" hidden="1"/>
    </xf>
    <xf numFmtId="49" fontId="0" fillId="2" borderId="0" xfId="11" applyNumberFormat="1" applyFont="1" applyFill="1" applyAlignment="1" applyProtection="1">
      <alignment vertical="center"/>
      <protection hidden="1"/>
    </xf>
    <xf numFmtId="0" fontId="13" fillId="0" borderId="0" xfId="0" applyFont="1" applyAlignment="1">
      <alignment vertical="center"/>
    </xf>
    <xf numFmtId="0" fontId="14" fillId="0" borderId="0" xfId="0" applyFont="1" applyAlignment="1">
      <alignment horizontal="centerContinuous" vertical="center"/>
    </xf>
    <xf numFmtId="0" fontId="13" fillId="0" borderId="0" xfId="0" applyFont="1" applyAlignment="1">
      <alignment horizontal="centerContinuous" vertical="center"/>
    </xf>
    <xf numFmtId="0" fontId="15" fillId="0" borderId="0" xfId="0" applyNumberFormat="1" applyFont="1" applyBorder="1" applyAlignment="1" applyProtection="1">
      <alignment vertical="center"/>
      <protection hidden="1"/>
    </xf>
    <xf numFmtId="0" fontId="13" fillId="0" borderId="0" xfId="0" applyFont="1" applyBorder="1" applyAlignment="1">
      <alignment vertical="center"/>
    </xf>
    <xf numFmtId="0" fontId="13" fillId="0" borderId="4" xfId="0" applyFont="1" applyBorder="1" applyAlignment="1">
      <alignment vertical="center"/>
    </xf>
    <xf numFmtId="0" fontId="13" fillId="0" borderId="6" xfId="0" applyFont="1" applyBorder="1" applyAlignment="1">
      <alignment vertical="center"/>
    </xf>
    <xf numFmtId="0" fontId="13" fillId="0" borderId="8" xfId="0" applyFont="1" applyBorder="1" applyAlignment="1">
      <alignment vertical="center"/>
    </xf>
    <xf numFmtId="0" fontId="13" fillId="0" borderId="0" xfId="0" applyFont="1" applyBorder="1" applyAlignment="1">
      <alignment horizontal="centerContinuous" vertical="center"/>
    </xf>
    <xf numFmtId="0" fontId="15" fillId="0" borderId="0" xfId="0" applyFont="1" applyBorder="1" applyAlignment="1">
      <alignment horizontal="left" vertical="center"/>
    </xf>
    <xf numFmtId="0" fontId="13" fillId="0" borderId="0" xfId="0" applyFont="1" applyBorder="1" applyAlignment="1">
      <alignment horizontal="left" vertical="center"/>
    </xf>
    <xf numFmtId="0" fontId="16" fillId="0" borderId="0" xfId="0" applyFont="1" applyBorder="1" applyAlignment="1">
      <alignment vertical="center"/>
    </xf>
    <xf numFmtId="0" fontId="16" fillId="0" borderId="9" xfId="0" applyFont="1" applyFill="1" applyBorder="1" applyAlignment="1">
      <alignment horizontal="centerContinuous" vertical="center"/>
    </xf>
    <xf numFmtId="0" fontId="13" fillId="0" borderId="10" xfId="0" applyFont="1" applyBorder="1" applyAlignment="1">
      <alignment horizontal="centerContinuous" vertical="center"/>
    </xf>
    <xf numFmtId="0" fontId="13" fillId="0" borderId="11" xfId="0" applyFont="1" applyBorder="1" applyAlignment="1">
      <alignment horizontal="centerContinuous" vertical="center"/>
    </xf>
    <xf numFmtId="0" fontId="13" fillId="0" borderId="12" xfId="0" applyFont="1" applyFill="1" applyBorder="1" applyAlignment="1">
      <alignment horizontal="centerContinuous" vertical="center"/>
    </xf>
    <xf numFmtId="0" fontId="13" fillId="0" borderId="10" xfId="0" applyFont="1" applyFill="1" applyBorder="1" applyAlignment="1">
      <alignment horizontal="centerContinuous" vertical="center"/>
    </xf>
    <xf numFmtId="0" fontId="13" fillId="0" borderId="11" xfId="0" applyFont="1" applyFill="1" applyBorder="1" applyAlignment="1">
      <alignment horizontal="centerContinuous" vertical="center"/>
    </xf>
    <xf numFmtId="0" fontId="13" fillId="0" borderId="7" xfId="0" applyFont="1" applyFill="1" applyBorder="1" applyAlignment="1">
      <alignment vertical="center"/>
    </xf>
    <xf numFmtId="0" fontId="13" fillId="0" borderId="0" xfId="0" applyFont="1" applyAlignment="1">
      <alignment horizontal="left" vertical="center"/>
    </xf>
    <xf numFmtId="0" fontId="13" fillId="0" borderId="0" xfId="0" applyFont="1">
      <alignment vertical="center"/>
    </xf>
    <xf numFmtId="0" fontId="18" fillId="0" borderId="0" xfId="0" applyFont="1">
      <alignment vertical="center"/>
    </xf>
    <xf numFmtId="0" fontId="19" fillId="0" borderId="0" xfId="0" applyFont="1" applyAlignment="1">
      <alignment horizontal="right" vertical="center"/>
    </xf>
    <xf numFmtId="0" fontId="19" fillId="0" borderId="2" xfId="0" applyFont="1" applyBorder="1">
      <alignment vertical="center"/>
    </xf>
    <xf numFmtId="0" fontId="19" fillId="0" borderId="0" xfId="0" applyFont="1">
      <alignment vertical="center"/>
    </xf>
    <xf numFmtId="0" fontId="19" fillId="0" borderId="5" xfId="0" applyFont="1" applyBorder="1" applyAlignment="1">
      <alignment horizontal="distributed" vertical="center" shrinkToFit="1"/>
    </xf>
    <xf numFmtId="0" fontId="20" fillId="0" borderId="15" xfId="0" applyFont="1" applyBorder="1" applyAlignment="1">
      <alignment horizontal="distributed" vertical="center"/>
    </xf>
    <xf numFmtId="0" fontId="20" fillId="0" borderId="16" xfId="0" applyFont="1" applyBorder="1" applyAlignment="1">
      <alignment horizontal="distributed" vertical="center"/>
    </xf>
    <xf numFmtId="0" fontId="20" fillId="0" borderId="17" xfId="0" applyFont="1" applyBorder="1" applyAlignment="1">
      <alignment horizontal="distributed" vertical="center"/>
    </xf>
    <xf numFmtId="0" fontId="20" fillId="0" borderId="18" xfId="0" applyFont="1" applyBorder="1" applyAlignment="1">
      <alignment horizontal="distributed" vertical="center"/>
    </xf>
    <xf numFmtId="0" fontId="19" fillId="0" borderId="19" xfId="0" applyFont="1" applyBorder="1" applyAlignment="1">
      <alignment horizontal="distributed" vertical="center" shrinkToFit="1"/>
    </xf>
    <xf numFmtId="0" fontId="19" fillId="0" borderId="20" xfId="0" applyFont="1" applyBorder="1">
      <alignment vertical="center"/>
    </xf>
    <xf numFmtId="0" fontId="19" fillId="0" borderId="21" xfId="0" applyFont="1" applyBorder="1">
      <alignment vertical="center"/>
    </xf>
    <xf numFmtId="0" fontId="19" fillId="0" borderId="15" xfId="0" applyFont="1" applyBorder="1">
      <alignment vertical="center"/>
    </xf>
    <xf numFmtId="0" fontId="19" fillId="0" borderId="18" xfId="0" applyFont="1" applyBorder="1">
      <alignment vertical="center"/>
    </xf>
    <xf numFmtId="0" fontId="20" fillId="0" borderId="7" xfId="0" applyFont="1" applyBorder="1" applyAlignment="1">
      <alignment horizontal="distributed" vertical="center" shrinkToFit="1"/>
    </xf>
    <xf numFmtId="0" fontId="19" fillId="0" borderId="22" xfId="0" applyFont="1" applyBorder="1">
      <alignment vertical="center"/>
    </xf>
    <xf numFmtId="0" fontId="19" fillId="0" borderId="23" xfId="0" applyFont="1" applyBorder="1">
      <alignment vertical="center"/>
    </xf>
    <xf numFmtId="0" fontId="19" fillId="0" borderId="0" xfId="0" applyFont="1" applyAlignment="1">
      <alignment horizontal="distributed" vertical="center" shrinkToFit="1"/>
    </xf>
    <xf numFmtId="0" fontId="13" fillId="0" borderId="0" xfId="10" applyFont="1" applyAlignment="1">
      <alignment horizontal="center" vertical="center"/>
    </xf>
    <xf numFmtId="0" fontId="13" fillId="0" borderId="0" xfId="10" applyFont="1" applyAlignment="1">
      <alignment vertical="center"/>
    </xf>
    <xf numFmtId="0" fontId="13" fillId="0" borderId="9" xfId="10" applyFont="1" applyBorder="1" applyAlignment="1">
      <alignment horizontal="center" vertical="center"/>
    </xf>
    <xf numFmtId="0" fontId="13" fillId="0" borderId="24" xfId="10" applyFont="1" applyBorder="1" applyAlignment="1">
      <alignment vertical="center"/>
    </xf>
    <xf numFmtId="0" fontId="13" fillId="0" borderId="25" xfId="10" applyFont="1" applyBorder="1" applyAlignment="1">
      <alignment horizontal="left" vertical="center"/>
    </xf>
    <xf numFmtId="0" fontId="13" fillId="0" borderId="26" xfId="10" applyFont="1" applyBorder="1" applyAlignment="1">
      <alignment vertical="center"/>
    </xf>
    <xf numFmtId="0" fontId="15" fillId="0" borderId="0" xfId="10" applyFont="1" applyAlignment="1" applyProtection="1">
      <alignment horizontal="left" vertical="center"/>
    </xf>
    <xf numFmtId="0" fontId="13" fillId="0" borderId="0" xfId="10" applyFont="1" applyAlignment="1" applyProtection="1">
      <alignment vertical="center"/>
    </xf>
    <xf numFmtId="0" fontId="24" fillId="0" borderId="0" xfId="10" applyFont="1" applyAlignment="1" applyProtection="1">
      <alignment horizontal="distributed" vertical="center"/>
    </xf>
    <xf numFmtId="0" fontId="24" fillId="0" borderId="0" xfId="10" applyFont="1" applyBorder="1" applyAlignment="1" applyProtection="1">
      <alignment horizontal="right" vertical="center"/>
    </xf>
    <xf numFmtId="0" fontId="24" fillId="0" borderId="0" xfId="10" applyFont="1" applyBorder="1" applyAlignment="1" applyProtection="1">
      <alignment horizontal="left" vertical="center"/>
    </xf>
    <xf numFmtId="0" fontId="24" fillId="0" borderId="0" xfId="10" applyFont="1" applyFill="1" applyBorder="1" applyAlignment="1" applyProtection="1">
      <alignment horizontal="left" vertical="center"/>
      <protection locked="0"/>
    </xf>
    <xf numFmtId="0" fontId="24" fillId="0" borderId="0" xfId="10" applyFont="1" applyFill="1" applyBorder="1" applyAlignment="1" applyProtection="1">
      <alignment horizontal="center" vertical="center"/>
      <protection locked="0"/>
    </xf>
    <xf numFmtId="0" fontId="15" fillId="0" borderId="0" xfId="10" applyFont="1" applyAlignment="1" applyProtection="1">
      <alignment vertical="center"/>
    </xf>
    <xf numFmtId="0" fontId="15" fillId="0" borderId="1" xfId="10" applyFont="1" applyBorder="1" applyAlignment="1" applyProtection="1">
      <alignment horizontal="left" vertical="center"/>
    </xf>
    <xf numFmtId="0" fontId="24" fillId="0" borderId="0" xfId="10" applyFont="1" applyAlignment="1" applyProtection="1">
      <alignment vertical="center"/>
    </xf>
    <xf numFmtId="0" fontId="16" fillId="0" borderId="0" xfId="10" applyFont="1" applyAlignment="1" applyProtection="1">
      <alignment vertical="center"/>
    </xf>
    <xf numFmtId="0" fontId="16" fillId="0" borderId="0" xfId="10" applyFont="1" applyAlignment="1" applyProtection="1">
      <alignment horizontal="right" vertical="center"/>
    </xf>
    <xf numFmtId="0" fontId="24" fillId="0" borderId="0" xfId="10" applyFont="1" applyAlignment="1" applyProtection="1">
      <alignment horizontal="right" vertical="center"/>
    </xf>
    <xf numFmtId="0" fontId="24" fillId="0" borderId="0" xfId="10" applyFont="1" applyAlignment="1" applyProtection="1">
      <alignment horizontal="center" vertical="center"/>
    </xf>
    <xf numFmtId="0" fontId="25" fillId="0" borderId="0" xfId="10" applyFont="1" applyAlignment="1" applyProtection="1">
      <alignment horizontal="left" vertical="center"/>
    </xf>
    <xf numFmtId="0" fontId="25" fillId="0" borderId="0" xfId="10" applyFont="1" applyAlignment="1" applyProtection="1">
      <alignment vertical="center"/>
    </xf>
    <xf numFmtId="49" fontId="25" fillId="0" borderId="0" xfId="10" applyNumberFormat="1" applyFont="1" applyAlignment="1" applyProtection="1">
      <alignment horizontal="center" vertical="center"/>
    </xf>
    <xf numFmtId="49" fontId="25" fillId="0" borderId="0" xfId="10" applyNumberFormat="1" applyFont="1" applyAlignment="1" applyProtection="1">
      <alignment horizontal="left" vertical="center"/>
    </xf>
    <xf numFmtId="0" fontId="25" fillId="0" borderId="0" xfId="10" applyFont="1" applyAlignment="1" applyProtection="1">
      <alignment horizontal="distributed" vertical="center"/>
    </xf>
    <xf numFmtId="49" fontId="13" fillId="0" borderId="0" xfId="10" quotePrefix="1" applyNumberFormat="1" applyFont="1" applyAlignment="1">
      <alignment horizontal="centerContinuous" vertical="center"/>
    </xf>
    <xf numFmtId="49" fontId="13" fillId="0" borderId="0" xfId="10" applyNumberFormat="1" applyFont="1" applyAlignment="1">
      <alignment horizontal="centerContinuous" vertical="center"/>
    </xf>
    <xf numFmtId="49" fontId="24" fillId="0" borderId="0" xfId="10" applyNumberFormat="1" applyFont="1" applyAlignment="1" applyProtection="1">
      <alignment vertical="center"/>
    </xf>
    <xf numFmtId="49" fontId="24" fillId="0" borderId="0" xfId="10" applyNumberFormat="1" applyFont="1" applyAlignment="1" applyProtection="1">
      <alignment horizontal="left" vertical="center"/>
    </xf>
    <xf numFmtId="0" fontId="13" fillId="0" borderId="0" xfId="10" applyFont="1" applyAlignment="1" applyProtection="1">
      <alignment horizontal="center" vertical="center"/>
    </xf>
    <xf numFmtId="49" fontId="13" fillId="0" borderId="0" xfId="10" applyNumberFormat="1" applyFont="1" applyAlignment="1" applyProtection="1">
      <alignment vertical="center"/>
    </xf>
    <xf numFmtId="0" fontId="17" fillId="0" borderId="0" xfId="10" applyFont="1" applyAlignment="1">
      <alignment horizontal="center" vertical="center"/>
    </xf>
    <xf numFmtId="0" fontId="17" fillId="0" borderId="2" xfId="10" applyFont="1" applyBorder="1" applyAlignment="1">
      <alignment horizontal="center" vertical="center"/>
    </xf>
    <xf numFmtId="0" fontId="13" fillId="0" borderId="3" xfId="10" applyFont="1" applyBorder="1" applyAlignment="1">
      <alignment horizontal="distributed" vertical="center"/>
    </xf>
    <xf numFmtId="0" fontId="13" fillId="0" borderId="3" xfId="10" applyFont="1" applyBorder="1" applyAlignment="1">
      <alignment horizontal="center" vertical="center"/>
    </xf>
    <xf numFmtId="0" fontId="13" fillId="0" borderId="3" xfId="10" applyFont="1" applyBorder="1" applyAlignment="1">
      <alignment vertical="center"/>
    </xf>
    <xf numFmtId="0" fontId="13" fillId="0" borderId="4" xfId="10" applyFont="1" applyBorder="1" applyAlignment="1">
      <alignment vertical="center"/>
    </xf>
    <xf numFmtId="0" fontId="17" fillId="0" borderId="5" xfId="10" applyFont="1" applyBorder="1" applyAlignment="1">
      <alignment horizontal="center" vertical="center"/>
    </xf>
    <xf numFmtId="0" fontId="13" fillId="0" borderId="0" xfId="10" applyFont="1" applyBorder="1" applyAlignment="1">
      <alignment horizontal="distributed" vertical="center"/>
    </xf>
    <xf numFmtId="0" fontId="13" fillId="0" borderId="0" xfId="10" applyFont="1" applyBorder="1" applyAlignment="1">
      <alignment horizontal="center" vertical="center"/>
    </xf>
    <xf numFmtId="0" fontId="13" fillId="0" borderId="0" xfId="10" applyFont="1" applyBorder="1" applyAlignment="1">
      <alignment vertical="center"/>
    </xf>
    <xf numFmtId="0" fontId="13" fillId="0" borderId="27" xfId="10" applyFont="1" applyBorder="1" applyAlignment="1">
      <alignment vertical="center"/>
    </xf>
    <xf numFmtId="0" fontId="13" fillId="0" borderId="9" xfId="10" applyFont="1" applyBorder="1" applyAlignment="1">
      <alignment vertical="center"/>
    </xf>
    <xf numFmtId="0" fontId="13" fillId="0" borderId="6" xfId="10" applyFont="1" applyBorder="1" applyAlignment="1">
      <alignment vertical="center"/>
    </xf>
    <xf numFmtId="0" fontId="13" fillId="0" borderId="28" xfId="10" applyFont="1" applyBorder="1" applyAlignment="1">
      <alignment vertical="center"/>
    </xf>
    <xf numFmtId="0" fontId="13" fillId="0" borderId="29" xfId="10" applyFont="1" applyBorder="1" applyAlignment="1">
      <alignment vertical="center"/>
    </xf>
    <xf numFmtId="0" fontId="17" fillId="0" borderId="7" xfId="10" applyFont="1" applyBorder="1" applyAlignment="1">
      <alignment horizontal="center" vertical="center"/>
    </xf>
    <xf numFmtId="0" fontId="13" fillId="0" borderId="1" xfId="10" applyFont="1" applyBorder="1" applyAlignment="1">
      <alignment horizontal="distributed" vertical="center"/>
    </xf>
    <xf numFmtId="0" fontId="13" fillId="0" borderId="1" xfId="10" applyFont="1" applyBorder="1" applyAlignment="1">
      <alignment horizontal="center" vertical="center"/>
    </xf>
    <xf numFmtId="0" fontId="13" fillId="0" borderId="1" xfId="10" applyFont="1" applyBorder="1" applyAlignment="1">
      <alignment vertical="center"/>
    </xf>
    <xf numFmtId="0" fontId="13" fillId="0" borderId="8" xfId="10" applyFont="1" applyBorder="1" applyAlignment="1">
      <alignment vertical="center"/>
    </xf>
    <xf numFmtId="0" fontId="20" fillId="0" borderId="0" xfId="10" applyFont="1" applyBorder="1" applyAlignment="1">
      <alignment vertical="center"/>
    </xf>
    <xf numFmtId="0" fontId="13" fillId="0" borderId="30" xfId="10" applyFont="1" applyBorder="1" applyAlignment="1">
      <alignment horizontal="center" vertical="center"/>
    </xf>
    <xf numFmtId="0" fontId="13" fillId="0" borderId="2" xfId="10" applyFont="1" applyBorder="1" applyAlignment="1">
      <alignment vertical="center"/>
    </xf>
    <xf numFmtId="0" fontId="13" fillId="0" borderId="5" xfId="10" applyFont="1" applyBorder="1" applyAlignment="1">
      <alignment vertical="center"/>
    </xf>
    <xf numFmtId="0" fontId="13" fillId="0" borderId="7" xfId="10" applyFont="1" applyBorder="1" applyAlignment="1">
      <alignment vertical="center"/>
    </xf>
    <xf numFmtId="0" fontId="13" fillId="0" borderId="31" xfId="10" applyFont="1" applyBorder="1" applyAlignment="1">
      <alignment vertical="center"/>
    </xf>
    <xf numFmtId="0" fontId="20" fillId="0" borderId="0" xfId="10" applyFont="1" applyBorder="1" applyAlignment="1">
      <alignment horizontal="distributed" vertical="center"/>
    </xf>
    <xf numFmtId="0" fontId="13" fillId="0" borderId="32" xfId="10" applyFont="1" applyBorder="1" applyAlignment="1">
      <alignment vertical="center"/>
    </xf>
    <xf numFmtId="0" fontId="13" fillId="0" borderId="33" xfId="10" applyFont="1" applyBorder="1" applyAlignment="1">
      <alignment vertical="center"/>
    </xf>
    <xf numFmtId="0" fontId="20" fillId="0" borderId="0" xfId="10" applyFont="1" applyBorder="1" applyAlignment="1">
      <alignment horizontal="left" vertical="center"/>
    </xf>
    <xf numFmtId="0" fontId="13" fillId="0" borderId="34" xfId="10" applyFont="1" applyBorder="1" applyAlignment="1">
      <alignment vertical="center"/>
    </xf>
    <xf numFmtId="0" fontId="13" fillId="0" borderId="35" xfId="10" applyFont="1" applyBorder="1" applyAlignment="1">
      <alignment vertical="center"/>
    </xf>
    <xf numFmtId="0" fontId="20" fillId="0" borderId="0" xfId="10" applyFont="1" applyBorder="1" applyAlignment="1">
      <alignment horizontal="right" vertical="center"/>
    </xf>
    <xf numFmtId="0" fontId="13" fillId="0" borderId="36" xfId="10" applyFont="1" applyBorder="1" applyAlignment="1">
      <alignment vertical="center"/>
    </xf>
    <xf numFmtId="0" fontId="13" fillId="0" borderId="0" xfId="10" applyFont="1" applyAlignment="1">
      <alignment horizontal="distributed" vertical="center"/>
    </xf>
    <xf numFmtId="49" fontId="16" fillId="0" borderId="0" xfId="10" applyNumberFormat="1" applyFont="1" applyAlignment="1">
      <alignment horizontal="right" vertical="center"/>
    </xf>
    <xf numFmtId="0" fontId="13" fillId="0" borderId="2" xfId="10" applyFont="1" applyBorder="1" applyAlignment="1">
      <alignment horizontal="center" vertical="center"/>
    </xf>
    <xf numFmtId="0" fontId="13" fillId="0" borderId="5" xfId="10" applyFont="1" applyBorder="1" applyAlignment="1">
      <alignment horizontal="center" vertical="center"/>
    </xf>
    <xf numFmtId="0" fontId="13" fillId="0" borderId="7" xfId="10" applyFont="1" applyBorder="1" applyAlignment="1">
      <alignment horizontal="center" vertical="center"/>
    </xf>
    <xf numFmtId="0" fontId="13" fillId="0" borderId="37" xfId="10" applyFont="1" applyBorder="1" applyAlignment="1">
      <alignment vertical="center"/>
    </xf>
    <xf numFmtId="0" fontId="13" fillId="0" borderId="38" xfId="10" applyFont="1" applyBorder="1" applyAlignment="1">
      <alignment horizontal="center" vertical="center"/>
    </xf>
    <xf numFmtId="0" fontId="17" fillId="0" borderId="0" xfId="10" applyFont="1" applyBorder="1" applyAlignment="1">
      <alignment horizontal="center" vertical="center"/>
    </xf>
    <xf numFmtId="0" fontId="13" fillId="0" borderId="5" xfId="10" applyFont="1" applyBorder="1" applyAlignment="1">
      <alignment horizontal="left" vertical="center"/>
    </xf>
    <xf numFmtId="0" fontId="13" fillId="0" borderId="0" xfId="10" applyFont="1" applyBorder="1" applyAlignment="1">
      <alignment horizontal="left" vertical="center"/>
    </xf>
    <xf numFmtId="49" fontId="0" fillId="0" borderId="0" xfId="0" applyNumberFormat="1">
      <alignment vertical="center"/>
    </xf>
    <xf numFmtId="0" fontId="19" fillId="0" borderId="0" xfId="10" applyFont="1" applyAlignment="1">
      <alignment vertical="center"/>
    </xf>
    <xf numFmtId="0" fontId="13" fillId="0" borderId="0" xfId="10" applyFont="1" applyAlignment="1">
      <alignment horizontal="left" vertical="center" wrapText="1"/>
    </xf>
    <xf numFmtId="0" fontId="19" fillId="0" borderId="10" xfId="10" applyFont="1" applyBorder="1" applyAlignment="1">
      <alignment horizontal="left" vertical="center" wrapText="1"/>
    </xf>
    <xf numFmtId="0" fontId="21" fillId="0" borderId="9" xfId="10" applyFont="1" applyBorder="1" applyAlignment="1">
      <alignment horizontal="center" vertical="center" wrapText="1"/>
    </xf>
    <xf numFmtId="0" fontId="13" fillId="0" borderId="10" xfId="10" applyFont="1" applyBorder="1" applyAlignment="1">
      <alignment horizontal="center"/>
    </xf>
    <xf numFmtId="0" fontId="13" fillId="0" borderId="12" xfId="10" applyFont="1" applyBorder="1" applyAlignment="1">
      <alignment horizontal="center"/>
    </xf>
    <xf numFmtId="0" fontId="19" fillId="0" borderId="0" xfId="10" applyFont="1" applyAlignment="1" applyProtection="1">
      <alignment horizontal="left" vertical="center"/>
    </xf>
    <xf numFmtId="0" fontId="44" fillId="0" borderId="0" xfId="10" applyFont="1" applyAlignment="1">
      <alignment vertical="center"/>
    </xf>
    <xf numFmtId="0" fontId="19" fillId="0" borderId="0" xfId="10" applyFont="1" applyAlignment="1" applyProtection="1">
      <alignment horizontal="right" vertical="center"/>
    </xf>
    <xf numFmtId="0" fontId="36" fillId="0" borderId="0" xfId="10" applyFont="1" applyAlignment="1">
      <alignment vertical="center"/>
    </xf>
    <xf numFmtId="0" fontId="19" fillId="0" borderId="1" xfId="10" applyFont="1" applyBorder="1" applyAlignment="1" applyProtection="1">
      <alignment horizontal="left" vertical="center"/>
    </xf>
    <xf numFmtId="0" fontId="13" fillId="0" borderId="10" xfId="10" applyFont="1" applyBorder="1" applyAlignment="1">
      <alignment horizontal="distributed" vertical="center"/>
    </xf>
    <xf numFmtId="0" fontId="19" fillId="0" borderId="10" xfId="10" applyFont="1" applyBorder="1" applyAlignment="1">
      <alignment horizontal="distributed" vertical="center"/>
    </xf>
    <xf numFmtId="0" fontId="16" fillId="0" borderId="0" xfId="10" applyFont="1" applyBorder="1" applyAlignment="1">
      <alignment horizontal="distributed" vertical="center"/>
    </xf>
    <xf numFmtId="0" fontId="13" fillId="0" borderId="11" xfId="10" applyFont="1" applyBorder="1" applyAlignment="1">
      <alignment horizontal="centerContinuous" vertical="center"/>
    </xf>
    <xf numFmtId="0" fontId="13" fillId="0" borderId="10" xfId="10" applyFont="1" applyBorder="1" applyAlignment="1">
      <alignment horizontal="centerContinuous" vertical="center"/>
    </xf>
    <xf numFmtId="0" fontId="13" fillId="0" borderId="12" xfId="10" applyFont="1" applyBorder="1" applyAlignment="1">
      <alignment horizontal="centerContinuous" vertical="center"/>
    </xf>
    <xf numFmtId="0" fontId="13" fillId="0" borderId="10" xfId="10" applyFont="1" applyBorder="1" applyAlignment="1">
      <alignment vertical="center"/>
    </xf>
    <xf numFmtId="0" fontId="19" fillId="0" borderId="0" xfId="10" applyFont="1" applyBorder="1" applyAlignment="1">
      <alignment vertical="center"/>
    </xf>
    <xf numFmtId="0" fontId="13" fillId="0" borderId="0" xfId="9" applyFont="1" applyAlignment="1">
      <alignment vertical="center"/>
    </xf>
    <xf numFmtId="0" fontId="13" fillId="0" borderId="0" xfId="9" applyFont="1" applyBorder="1" applyAlignment="1">
      <alignment vertical="center"/>
    </xf>
    <xf numFmtId="0" fontId="13" fillId="0" borderId="0" xfId="9" applyFont="1" applyFill="1" applyBorder="1" applyAlignment="1">
      <alignment vertical="center"/>
    </xf>
    <xf numFmtId="0" fontId="13" fillId="0" borderId="40" xfId="9" applyFont="1" applyBorder="1" applyAlignment="1">
      <alignment vertical="center"/>
    </xf>
    <xf numFmtId="0" fontId="13" fillId="0" borderId="42" xfId="9" applyFont="1" applyBorder="1" applyAlignment="1">
      <alignment vertical="center"/>
    </xf>
    <xf numFmtId="0" fontId="13" fillId="0" borderId="19" xfId="9" applyFont="1" applyBorder="1" applyAlignment="1">
      <alignment vertical="center"/>
    </xf>
    <xf numFmtId="0" fontId="13" fillId="0" borderId="0" xfId="9" applyFont="1" applyAlignment="1">
      <alignment horizontal="right" vertical="center"/>
    </xf>
    <xf numFmtId="0" fontId="43" fillId="0" borderId="43" xfId="9" applyFont="1" applyBorder="1" applyAlignment="1">
      <alignment vertical="center"/>
    </xf>
    <xf numFmtId="0" fontId="13" fillId="0" borderId="44" xfId="9" applyFont="1" applyBorder="1" applyAlignment="1">
      <alignment vertical="center"/>
    </xf>
    <xf numFmtId="0" fontId="43" fillId="0" borderId="40" xfId="9" applyFont="1" applyBorder="1" applyAlignment="1">
      <alignment vertical="center"/>
    </xf>
    <xf numFmtId="0" fontId="13" fillId="0" borderId="14" xfId="9" applyFont="1" applyBorder="1" applyAlignment="1">
      <alignment vertical="center"/>
    </xf>
    <xf numFmtId="0" fontId="13" fillId="0" borderId="47" xfId="9" applyFont="1" applyBorder="1" applyAlignment="1">
      <alignment vertical="center"/>
    </xf>
    <xf numFmtId="0" fontId="13" fillId="0" borderId="48" xfId="9" applyFont="1" applyBorder="1" applyAlignment="1">
      <alignment vertical="center"/>
    </xf>
    <xf numFmtId="0" fontId="13" fillId="0" borderId="1" xfId="9" applyFont="1" applyBorder="1" applyAlignment="1">
      <alignment vertical="center"/>
    </xf>
    <xf numFmtId="0" fontId="13" fillId="0" borderId="6" xfId="9" applyFont="1" applyBorder="1" applyAlignment="1">
      <alignment vertical="center"/>
    </xf>
    <xf numFmtId="0" fontId="44" fillId="0" borderId="9" xfId="9" applyFont="1" applyBorder="1" applyAlignment="1">
      <alignment vertical="center"/>
    </xf>
    <xf numFmtId="0" fontId="13" fillId="0" borderId="11" xfId="9" applyFont="1" applyBorder="1" applyAlignment="1">
      <alignment vertical="center" shrinkToFit="1"/>
    </xf>
    <xf numFmtId="0" fontId="13" fillId="0" borderId="49" xfId="9" applyFont="1" applyBorder="1" applyAlignment="1">
      <alignment vertical="center" shrinkToFit="1"/>
    </xf>
    <xf numFmtId="0" fontId="13" fillId="0" borderId="12" xfId="9" applyFont="1" applyBorder="1" applyAlignment="1">
      <alignment vertical="center" shrinkToFit="1"/>
    </xf>
    <xf numFmtId="0" fontId="13" fillId="0" borderId="0" xfId="9" applyFont="1" applyBorder="1" applyAlignment="1">
      <alignment horizontal="right" vertical="center"/>
    </xf>
    <xf numFmtId="0" fontId="13" fillId="0" borderId="6" xfId="9" applyFont="1" applyBorder="1" applyAlignment="1">
      <alignment horizontal="centerContinuous" vertical="center"/>
    </xf>
    <xf numFmtId="0" fontId="13" fillId="0" borderId="0" xfId="9" applyFont="1" applyBorder="1" applyAlignment="1">
      <alignment horizontal="centerContinuous" vertical="center"/>
    </xf>
    <xf numFmtId="0" fontId="13" fillId="0" borderId="3" xfId="9" applyFont="1" applyBorder="1" applyAlignment="1">
      <alignment vertical="center"/>
    </xf>
    <xf numFmtId="0" fontId="13" fillId="0" borderId="11" xfId="9" applyFont="1" applyBorder="1" applyAlignment="1">
      <alignment vertical="center"/>
    </xf>
    <xf numFmtId="0" fontId="13" fillId="0" borderId="10" xfId="9" applyFont="1" applyBorder="1" applyAlignment="1">
      <alignment vertical="center"/>
    </xf>
    <xf numFmtId="0" fontId="13" fillId="0" borderId="50" xfId="9" applyFont="1" applyBorder="1" applyAlignment="1">
      <alignment horizontal="center" vertical="center"/>
    </xf>
    <xf numFmtId="0" fontId="19" fillId="0" borderId="6" xfId="9" applyFont="1" applyBorder="1" applyAlignment="1">
      <alignment vertical="center"/>
    </xf>
    <xf numFmtId="0" fontId="19" fillId="0" borderId="0" xfId="9" applyFont="1" applyBorder="1" applyAlignment="1">
      <alignment vertical="center"/>
    </xf>
    <xf numFmtId="0" fontId="19" fillId="0" borderId="0" xfId="9" applyFont="1" applyFill="1" applyBorder="1" applyAlignment="1">
      <alignment vertical="center"/>
    </xf>
    <xf numFmtId="0" fontId="13" fillId="0" borderId="0" xfId="9" applyFont="1" applyAlignment="1">
      <alignment horizontal="centerContinuous" vertical="center"/>
    </xf>
    <xf numFmtId="0" fontId="19" fillId="0" borderId="11" xfId="9" applyFont="1" applyBorder="1" applyAlignment="1">
      <alignment horizontal="centerContinuous" vertical="center"/>
    </xf>
    <xf numFmtId="0" fontId="19" fillId="0" borderId="10" xfId="9" applyFont="1" applyBorder="1" applyAlignment="1">
      <alignment horizontal="centerContinuous" vertical="center"/>
    </xf>
    <xf numFmtId="0" fontId="19" fillId="0" borderId="12" xfId="9" applyFont="1" applyBorder="1" applyAlignment="1">
      <alignment horizontal="centerContinuous" vertical="center"/>
    </xf>
    <xf numFmtId="0" fontId="20" fillId="0" borderId="0" xfId="9" applyFont="1" applyBorder="1" applyAlignment="1">
      <alignment vertical="center"/>
    </xf>
    <xf numFmtId="0" fontId="24" fillId="0" borderId="0" xfId="9" applyFont="1" applyAlignment="1">
      <alignment vertical="center"/>
    </xf>
    <xf numFmtId="0" fontId="13" fillId="0" borderId="0" xfId="9" applyFont="1" applyAlignment="1">
      <alignment horizontal="center" vertical="center"/>
    </xf>
    <xf numFmtId="0" fontId="19" fillId="0" borderId="9" xfId="0" applyFont="1" applyBorder="1" applyAlignment="1">
      <alignment horizontal="center" vertical="center"/>
    </xf>
    <xf numFmtId="0" fontId="19" fillId="0" borderId="12" xfId="0" applyFont="1" applyBorder="1" applyAlignment="1">
      <alignment horizontal="center" vertical="center" textRotation="255"/>
    </xf>
    <xf numFmtId="0" fontId="20" fillId="0" borderId="0" xfId="0" applyFont="1" applyAlignment="1">
      <alignment vertical="center" wrapText="1"/>
    </xf>
    <xf numFmtId="0" fontId="20" fillId="0" borderId="0" xfId="0" applyFont="1">
      <alignment vertical="center"/>
    </xf>
    <xf numFmtId="0" fontId="19" fillId="0" borderId="9" xfId="0" applyFont="1" applyBorder="1">
      <alignment vertical="center"/>
    </xf>
    <xf numFmtId="0" fontId="19" fillId="0" borderId="11" xfId="0" applyFont="1" applyBorder="1" applyAlignment="1">
      <alignment vertical="center"/>
    </xf>
    <xf numFmtId="0" fontId="19" fillId="0" borderId="12" xfId="0" applyFont="1" applyBorder="1" applyAlignment="1">
      <alignment vertical="center"/>
    </xf>
    <xf numFmtId="0" fontId="19" fillId="0" borderId="12" xfId="0" applyFont="1" applyBorder="1">
      <alignment vertical="center"/>
    </xf>
    <xf numFmtId="0" fontId="19" fillId="0" borderId="10" xfId="0" applyFont="1" applyBorder="1" applyAlignment="1">
      <alignment vertical="center"/>
    </xf>
    <xf numFmtId="0" fontId="13" fillId="0" borderId="3" xfId="0" applyFont="1" applyBorder="1">
      <alignment vertical="center"/>
    </xf>
    <xf numFmtId="0" fontId="13" fillId="0" borderId="10" xfId="0" applyFont="1" applyBorder="1">
      <alignment vertical="center"/>
    </xf>
    <xf numFmtId="0" fontId="21" fillId="0" borderId="0" xfId="0" applyFont="1">
      <alignment vertical="center"/>
    </xf>
    <xf numFmtId="0" fontId="13" fillId="0" borderId="9" xfId="0" applyFont="1" applyFill="1" applyBorder="1">
      <alignment vertical="center"/>
    </xf>
    <xf numFmtId="0" fontId="13" fillId="0" borderId="9" xfId="0" applyFont="1" applyFill="1" applyBorder="1" applyAlignment="1">
      <alignment horizontal="center" vertical="center"/>
    </xf>
    <xf numFmtId="0" fontId="13" fillId="0" borderId="0" xfId="0" applyFont="1" applyFill="1">
      <alignment vertical="center"/>
    </xf>
    <xf numFmtId="0" fontId="13" fillId="0" borderId="0" xfId="0" applyFont="1" applyFill="1" applyAlignment="1">
      <alignment horizontal="right" vertical="center"/>
    </xf>
    <xf numFmtId="0" fontId="13" fillId="0" borderId="1" xfId="0" applyFont="1" applyFill="1" applyBorder="1" applyAlignment="1">
      <alignment horizontal="right" vertical="center"/>
    </xf>
    <xf numFmtId="0" fontId="20" fillId="0" borderId="0" xfId="0" applyFont="1" applyFill="1">
      <alignment vertical="center"/>
    </xf>
    <xf numFmtId="0" fontId="13" fillId="0" borderId="0" xfId="0" applyFont="1" applyFill="1" applyBorder="1">
      <alignment vertical="center"/>
    </xf>
    <xf numFmtId="0" fontId="16" fillId="0" borderId="0" xfId="0" applyFont="1" applyFill="1" applyAlignment="1">
      <alignment horizontal="right" vertical="center"/>
    </xf>
    <xf numFmtId="0" fontId="16" fillId="0" borderId="0" xfId="0" applyFont="1" applyAlignment="1">
      <alignment horizontal="center" vertical="center"/>
    </xf>
    <xf numFmtId="0" fontId="16" fillId="0" borderId="0" xfId="0" applyFont="1" applyBorder="1" applyAlignment="1">
      <alignment horizontal="center" vertical="center"/>
    </xf>
    <xf numFmtId="0" fontId="16" fillId="0" borderId="0" xfId="0" applyFont="1" applyBorder="1" applyAlignment="1">
      <alignment horizontal="center" vertical="center" textRotation="255"/>
    </xf>
    <xf numFmtId="0" fontId="16" fillId="0" borderId="0" xfId="0" applyFont="1" applyBorder="1" applyAlignment="1">
      <alignment horizontal="left" vertical="center"/>
    </xf>
    <xf numFmtId="0" fontId="16" fillId="0" borderId="0" xfId="0" applyFont="1" applyAlignment="1">
      <alignment horizontal="left" vertical="center"/>
    </xf>
    <xf numFmtId="0" fontId="16" fillId="0" borderId="0" xfId="0" applyFont="1" applyBorder="1" applyAlignment="1" applyProtection="1">
      <alignment vertical="center" shrinkToFit="1"/>
      <protection locked="0"/>
    </xf>
    <xf numFmtId="0" fontId="16" fillId="0" borderId="51" xfId="0" applyFont="1" applyBorder="1" applyAlignment="1">
      <alignment horizontal="center" vertical="center"/>
    </xf>
    <xf numFmtId="0" fontId="16" fillId="0" borderId="52" xfId="0" applyFont="1" applyBorder="1" applyAlignment="1">
      <alignment horizontal="left" vertical="center"/>
    </xf>
    <xf numFmtId="0" fontId="16" fillId="0" borderId="53" xfId="0" applyFont="1" applyBorder="1" applyAlignment="1">
      <alignment horizontal="center" vertical="center"/>
    </xf>
    <xf numFmtId="0" fontId="16" fillId="0" borderId="54" xfId="0" applyFont="1" applyBorder="1" applyAlignment="1">
      <alignment horizontal="center" vertical="center"/>
    </xf>
    <xf numFmtId="0" fontId="16" fillId="0" borderId="52" xfId="0" applyFont="1" applyBorder="1" applyAlignment="1">
      <alignment horizontal="center" vertical="center"/>
    </xf>
    <xf numFmtId="0" fontId="19" fillId="0" borderId="55" xfId="0" applyFont="1" applyBorder="1" applyAlignment="1">
      <alignment horizontal="center" vertical="center"/>
    </xf>
    <xf numFmtId="0" fontId="16" fillId="0" borderId="0" xfId="0" applyFont="1" applyBorder="1" applyAlignment="1">
      <alignment horizontal="right" vertical="center"/>
    </xf>
    <xf numFmtId="0" fontId="16" fillId="0" borderId="3" xfId="0" applyFont="1" applyBorder="1" applyAlignment="1">
      <alignment horizontal="center" vertical="center"/>
    </xf>
    <xf numFmtId="0" fontId="16" fillId="0" borderId="42" xfId="0" applyFont="1" applyBorder="1" applyAlignment="1" applyProtection="1">
      <alignment horizontal="center" vertical="center"/>
      <protection locked="0"/>
    </xf>
    <xf numFmtId="0" fontId="16" fillId="0" borderId="42" xfId="0" applyFont="1" applyBorder="1" applyAlignment="1">
      <alignment horizontal="center" vertical="center"/>
    </xf>
    <xf numFmtId="0" fontId="16" fillId="0" borderId="42" xfId="0" applyFont="1" applyBorder="1" applyAlignment="1" applyProtection="1">
      <alignment horizontal="centerContinuous" vertical="center"/>
      <protection locked="0"/>
    </xf>
    <xf numFmtId="0" fontId="13" fillId="0" borderId="52" xfId="0" applyFont="1" applyBorder="1" applyAlignment="1">
      <alignment horizontal="right" vertical="center"/>
    </xf>
    <xf numFmtId="0" fontId="13" fillId="0" borderId="52" xfId="0" applyFont="1" applyBorder="1" applyAlignment="1">
      <alignment vertical="center"/>
    </xf>
    <xf numFmtId="0" fontId="19" fillId="0" borderId="52" xfId="0" applyFont="1" applyBorder="1" applyAlignment="1">
      <alignment vertical="center"/>
    </xf>
    <xf numFmtId="0" fontId="48" fillId="0" borderId="52" xfId="0" applyFont="1" applyBorder="1" applyAlignment="1">
      <alignment vertical="center"/>
    </xf>
    <xf numFmtId="0" fontId="17" fillId="0" borderId="0" xfId="0" applyFont="1" applyBorder="1" applyAlignment="1">
      <alignment horizontal="center" vertical="center"/>
    </xf>
    <xf numFmtId="0" fontId="48" fillId="0" borderId="0" xfId="0" applyFont="1" applyAlignment="1">
      <alignment vertical="center"/>
    </xf>
    <xf numFmtId="0" fontId="48" fillId="0" borderId="0" xfId="0" applyFont="1" applyAlignment="1">
      <alignment vertical="center" shrinkToFit="1"/>
    </xf>
    <xf numFmtId="0" fontId="13" fillId="0" borderId="0" xfId="0" applyFont="1" applyBorder="1" applyAlignment="1">
      <alignment horizontal="center" vertical="center"/>
    </xf>
    <xf numFmtId="0" fontId="49" fillId="0" borderId="0" xfId="2" applyFont="1" applyAlignment="1" applyProtection="1">
      <alignment vertical="center"/>
    </xf>
    <xf numFmtId="0" fontId="13" fillId="0" borderId="9" xfId="0" applyFont="1" applyBorder="1" applyAlignment="1">
      <alignment horizontal="center" vertical="center"/>
    </xf>
    <xf numFmtId="0" fontId="13" fillId="0" borderId="0" xfId="0" applyFont="1" applyAlignment="1">
      <alignment horizontal="center" vertical="center"/>
    </xf>
    <xf numFmtId="0" fontId="13" fillId="0" borderId="9" xfId="0" applyFont="1" applyBorder="1">
      <alignment vertical="center"/>
    </xf>
    <xf numFmtId="0" fontId="13" fillId="0" borderId="0" xfId="0" applyFont="1" applyAlignment="1">
      <alignment horizontal="center" vertical="center" wrapText="1"/>
    </xf>
    <xf numFmtId="49" fontId="36" fillId="0" borderId="0" xfId="0" applyNumberFormat="1" applyFont="1" applyAlignment="1">
      <alignment vertical="center"/>
    </xf>
    <xf numFmtId="0" fontId="36" fillId="0" borderId="0" xfId="0" applyFont="1" applyAlignment="1">
      <alignment vertical="center"/>
    </xf>
    <xf numFmtId="49" fontId="13" fillId="0" borderId="0" xfId="0" applyNumberFormat="1" applyFont="1" applyAlignment="1">
      <alignment vertical="center"/>
    </xf>
    <xf numFmtId="0" fontId="13" fillId="0" borderId="0" xfId="0" applyFont="1" applyAlignment="1">
      <alignment horizontal="right" vertical="center"/>
    </xf>
    <xf numFmtId="49" fontId="36" fillId="0" borderId="1" xfId="0" applyNumberFormat="1" applyFont="1" applyBorder="1" applyAlignment="1">
      <alignment vertical="center"/>
    </xf>
    <xf numFmtId="0" fontId="36" fillId="0" borderId="1" xfId="0" applyFont="1" applyBorder="1" applyAlignment="1">
      <alignment vertical="center"/>
    </xf>
    <xf numFmtId="49" fontId="13" fillId="0" borderId="1" xfId="0" applyNumberFormat="1" applyFont="1" applyBorder="1" applyAlignment="1">
      <alignment vertical="center"/>
    </xf>
    <xf numFmtId="49" fontId="36" fillId="0" borderId="0" xfId="0" applyNumberFormat="1" applyFont="1" applyBorder="1" applyAlignment="1">
      <alignment vertical="center"/>
    </xf>
    <xf numFmtId="0" fontId="36" fillId="0" borderId="0" xfId="0" applyFont="1" applyBorder="1" applyAlignment="1">
      <alignment vertical="center"/>
    </xf>
    <xf numFmtId="49" fontId="36" fillId="0" borderId="0" xfId="0" applyNumberFormat="1" applyFont="1" applyBorder="1" applyAlignment="1">
      <alignment horizontal="right" vertical="center"/>
    </xf>
    <xf numFmtId="49" fontId="13" fillId="0" borderId="0" xfId="0" applyNumberFormat="1" applyFont="1" applyBorder="1" applyAlignment="1">
      <alignment vertical="center"/>
    </xf>
    <xf numFmtId="49" fontId="13" fillId="0" borderId="0" xfId="0" applyNumberFormat="1" applyFont="1" applyBorder="1" applyAlignment="1">
      <alignment horizontal="left" vertical="center"/>
    </xf>
    <xf numFmtId="49" fontId="36" fillId="0" borderId="3" xfId="0" applyNumberFormat="1" applyFont="1" applyBorder="1" applyAlignment="1">
      <alignment vertical="center"/>
    </xf>
    <xf numFmtId="0" fontId="36" fillId="0" borderId="3" xfId="0" applyFont="1" applyBorder="1" applyAlignment="1">
      <alignment vertical="center"/>
    </xf>
    <xf numFmtId="49" fontId="36" fillId="0" borderId="3" xfId="0" applyNumberFormat="1" applyFont="1" applyBorder="1" applyAlignment="1">
      <alignment horizontal="right" vertical="center"/>
    </xf>
    <xf numFmtId="49" fontId="13" fillId="0" borderId="3" xfId="0" applyNumberFormat="1" applyFont="1" applyBorder="1" applyAlignment="1">
      <alignment vertical="center"/>
    </xf>
    <xf numFmtId="49" fontId="20" fillId="0" borderId="50" xfId="0" applyNumberFormat="1" applyFont="1" applyBorder="1" applyAlignment="1">
      <alignment horizontal="center" vertical="center" textRotation="255"/>
    </xf>
    <xf numFmtId="49" fontId="13" fillId="0" borderId="5" xfId="0" applyNumberFormat="1" applyFont="1" applyBorder="1" applyAlignment="1">
      <alignment horizontal="center" vertical="center" textRotation="255"/>
    </xf>
    <xf numFmtId="49" fontId="36" fillId="0" borderId="0" xfId="0" applyNumberFormat="1" applyFont="1" applyBorder="1" applyAlignment="1">
      <alignment horizontal="distributed" vertical="center"/>
    </xf>
    <xf numFmtId="49" fontId="36" fillId="0" borderId="24" xfId="0" applyNumberFormat="1" applyFont="1" applyBorder="1" applyAlignment="1">
      <alignment vertical="center"/>
    </xf>
    <xf numFmtId="49" fontId="36" fillId="0" borderId="26" xfId="0" applyNumberFormat="1" applyFont="1" applyBorder="1" applyAlignment="1">
      <alignment vertical="center"/>
    </xf>
    <xf numFmtId="49" fontId="13" fillId="0" borderId="2" xfId="0" applyNumberFormat="1" applyFont="1" applyBorder="1" applyAlignment="1">
      <alignment vertical="center"/>
    </xf>
    <xf numFmtId="49" fontId="36" fillId="0" borderId="7" xfId="0" applyNumberFormat="1" applyFont="1" applyBorder="1" applyAlignment="1">
      <alignment vertical="center"/>
    </xf>
    <xf numFmtId="49" fontId="13" fillId="0" borderId="26" xfId="0" applyNumberFormat="1" applyFont="1" applyBorder="1" applyAlignment="1">
      <alignment vertical="center"/>
    </xf>
    <xf numFmtId="49" fontId="36" fillId="0" borderId="0" xfId="0" applyNumberFormat="1" applyFont="1" applyBorder="1" applyAlignment="1">
      <alignment horizontal="left" vertical="center"/>
    </xf>
    <xf numFmtId="49" fontId="36" fillId="0" borderId="2" xfId="0" applyNumberFormat="1" applyFont="1" applyBorder="1" applyAlignment="1">
      <alignment vertical="center"/>
    </xf>
    <xf numFmtId="49" fontId="13" fillId="0" borderId="24" xfId="0" applyNumberFormat="1" applyFont="1" applyBorder="1" applyAlignment="1">
      <alignment vertical="center"/>
    </xf>
    <xf numFmtId="0" fontId="13" fillId="0" borderId="9" xfId="0" applyFont="1" applyBorder="1" applyAlignment="1">
      <alignment vertical="center" wrapText="1"/>
    </xf>
    <xf numFmtId="0" fontId="13" fillId="0" borderId="0" xfId="0" applyFont="1" applyAlignment="1" applyProtection="1">
      <alignment vertical="center"/>
    </xf>
    <xf numFmtId="0" fontId="13" fillId="0" borderId="0" xfId="0" applyFont="1" applyAlignment="1" applyProtection="1">
      <alignment horizontal="center" vertical="center"/>
    </xf>
    <xf numFmtId="0" fontId="13" fillId="0" borderId="0" xfId="0" applyFont="1" applyFill="1" applyAlignment="1" applyProtection="1">
      <alignment vertical="center"/>
    </xf>
    <xf numFmtId="0" fontId="13" fillId="0" borderId="12" xfId="0" applyFont="1" applyBorder="1" applyAlignment="1" applyProtection="1">
      <alignment horizontal="center" vertical="center"/>
    </xf>
    <xf numFmtId="0" fontId="13" fillId="0" borderId="9" xfId="0" applyFont="1" applyBorder="1" applyAlignment="1" applyProtection="1">
      <alignment horizontal="center" vertical="center"/>
    </xf>
    <xf numFmtId="0" fontId="32" fillId="0" borderId="10" xfId="0" applyFont="1" applyBorder="1" applyAlignment="1" applyProtection="1">
      <alignment horizontal="left" vertical="center"/>
    </xf>
    <xf numFmtId="0" fontId="32" fillId="0" borderId="10" xfId="0" applyFont="1" applyBorder="1" applyAlignment="1" applyProtection="1">
      <alignment vertical="center"/>
    </xf>
    <xf numFmtId="0" fontId="21" fillId="0" borderId="9"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0" xfId="0" applyFont="1" applyAlignment="1" applyProtection="1">
      <alignment horizontal="left" vertical="center"/>
    </xf>
    <xf numFmtId="0" fontId="13" fillId="0" borderId="56" xfId="0" applyFont="1" applyBorder="1" applyAlignment="1" applyProtection="1">
      <alignment horizontal="center" vertical="center"/>
    </xf>
    <xf numFmtId="0" fontId="13" fillId="0" borderId="57" xfId="0" applyFont="1" applyBorder="1" applyAlignment="1" applyProtection="1">
      <alignment horizontal="center" vertical="center"/>
    </xf>
    <xf numFmtId="0" fontId="13" fillId="0" borderId="56" xfId="0" applyFont="1" applyBorder="1" applyAlignment="1" applyProtection="1">
      <alignment horizontal="centerContinuous" vertical="center"/>
    </xf>
    <xf numFmtId="0" fontId="13" fillId="0" borderId="2" xfId="0" applyFont="1" applyBorder="1" applyAlignment="1" applyProtection="1">
      <alignment horizontal="center" vertical="center"/>
    </xf>
    <xf numFmtId="0" fontId="13" fillId="0" borderId="24" xfId="0" applyFont="1" applyBorder="1" applyAlignment="1" applyProtection="1">
      <alignment horizontal="center" vertical="center"/>
    </xf>
    <xf numFmtId="0" fontId="13" fillId="0" borderId="2" xfId="0" applyFont="1" applyBorder="1" applyAlignment="1" applyProtection="1">
      <alignment horizontal="centerContinuous" vertical="center"/>
    </xf>
    <xf numFmtId="0" fontId="36" fillId="0" borderId="0" xfId="0" applyFont="1" applyBorder="1" applyAlignment="1" applyProtection="1">
      <alignment vertical="center" wrapText="1"/>
    </xf>
    <xf numFmtId="0" fontId="13" fillId="0" borderId="10" xfId="0" applyFont="1" applyBorder="1" applyAlignment="1" applyProtection="1">
      <alignment horizontal="center" vertical="center"/>
    </xf>
    <xf numFmtId="0" fontId="36" fillId="0" borderId="10" xfId="0" applyFont="1" applyBorder="1" applyAlignment="1" applyProtection="1">
      <alignment horizontal="center" vertical="center"/>
    </xf>
    <xf numFmtId="0" fontId="24" fillId="0" borderId="10" xfId="0" applyFont="1" applyBorder="1" applyAlignment="1" applyProtection="1">
      <alignment horizontal="left" vertical="center"/>
    </xf>
    <xf numFmtId="0" fontId="21" fillId="0" borderId="10" xfId="0" applyFont="1" applyBorder="1" applyAlignment="1" applyProtection="1">
      <alignment horizontal="center" vertical="center"/>
    </xf>
    <xf numFmtId="0" fontId="24" fillId="0" borderId="12" xfId="0" applyFont="1" applyBorder="1" applyAlignment="1" applyProtection="1">
      <alignment horizontal="left" vertical="center"/>
    </xf>
    <xf numFmtId="0" fontId="36" fillId="0" borderId="0" xfId="0" applyFont="1" applyBorder="1" applyAlignment="1" applyProtection="1">
      <alignment horizontal="center" vertical="center"/>
    </xf>
    <xf numFmtId="0" fontId="24" fillId="0" borderId="0" xfId="0" applyFont="1" applyBorder="1" applyAlignment="1" applyProtection="1">
      <alignment horizontal="left" vertical="center"/>
    </xf>
    <xf numFmtId="0" fontId="21" fillId="0" borderId="0" xfId="0" applyFont="1" applyBorder="1" applyAlignment="1" applyProtection="1">
      <alignment horizontal="center" vertical="center"/>
    </xf>
    <xf numFmtId="0" fontId="44" fillId="0" borderId="12" xfId="0" applyFont="1" applyBorder="1" applyAlignment="1" applyProtection="1">
      <alignment horizontal="center" vertical="center" wrapText="1" shrinkToFit="1"/>
    </xf>
    <xf numFmtId="0" fontId="44" fillId="0" borderId="9" xfId="0" applyFont="1" applyBorder="1" applyAlignment="1" applyProtection="1">
      <alignment horizontal="center" vertical="center" wrapText="1" shrinkToFit="1"/>
    </xf>
    <xf numFmtId="0" fontId="13" fillId="0" borderId="22" xfId="0" applyFont="1" applyBorder="1" applyAlignment="1" applyProtection="1">
      <alignment horizontal="center" vertical="center"/>
    </xf>
    <xf numFmtId="0" fontId="13" fillId="0" borderId="58" xfId="0" applyFont="1" applyBorder="1" applyAlignment="1" applyProtection="1">
      <alignment horizontal="center" vertical="center"/>
    </xf>
    <xf numFmtId="0" fontId="13" fillId="0" borderId="59" xfId="0" applyFont="1" applyBorder="1" applyAlignment="1" applyProtection="1">
      <alignment horizontal="center" vertical="center"/>
    </xf>
    <xf numFmtId="0" fontId="13" fillId="0" borderId="60" xfId="0" applyFont="1" applyBorder="1" applyAlignment="1" applyProtection="1">
      <alignment horizontal="center" vertical="center"/>
    </xf>
    <xf numFmtId="0" fontId="54" fillId="4" borderId="61" xfId="0" applyFont="1" applyFill="1" applyBorder="1" applyAlignment="1" applyProtection="1">
      <alignment horizontal="center" vertical="center"/>
    </xf>
    <xf numFmtId="0" fontId="13" fillId="0" borderId="20" xfId="0" applyFont="1" applyBorder="1" applyAlignment="1" applyProtection="1">
      <alignment horizontal="center" vertical="center"/>
    </xf>
    <xf numFmtId="0" fontId="13" fillId="0" borderId="62" xfId="0" applyFont="1" applyBorder="1" applyAlignment="1" applyProtection="1">
      <alignment horizontal="center" vertical="center"/>
    </xf>
    <xf numFmtId="0" fontId="54" fillId="4" borderId="63" xfId="0" applyFont="1" applyFill="1" applyBorder="1" applyAlignment="1" applyProtection="1">
      <alignment horizontal="center" vertical="center"/>
    </xf>
    <xf numFmtId="0" fontId="13" fillId="0" borderId="64" xfId="0" applyFont="1" applyBorder="1" applyAlignment="1" applyProtection="1">
      <alignment horizontal="centerContinuous" vertical="center"/>
    </xf>
    <xf numFmtId="0" fontId="13" fillId="0" borderId="65" xfId="0" applyFont="1" applyBorder="1" applyAlignment="1" applyProtection="1">
      <alignment horizontal="centerContinuous" vertical="center"/>
    </xf>
    <xf numFmtId="0" fontId="13" fillId="0" borderId="65" xfId="0" applyFont="1" applyBorder="1" applyAlignment="1" applyProtection="1">
      <alignment horizontal="center" vertical="center"/>
    </xf>
    <xf numFmtId="0" fontId="13" fillId="0" borderId="66"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67" xfId="0" applyFont="1" applyBorder="1" applyAlignment="1" applyProtection="1">
      <alignment horizontal="centerContinuous" vertical="center"/>
    </xf>
    <xf numFmtId="0" fontId="13" fillId="0" borderId="68" xfId="0" applyFont="1" applyBorder="1" applyAlignment="1" applyProtection="1">
      <alignment horizontal="centerContinuous" vertical="center"/>
    </xf>
    <xf numFmtId="0" fontId="13" fillId="0" borderId="68" xfId="0" applyFont="1" applyBorder="1" applyAlignment="1" applyProtection="1">
      <alignment horizontal="center" vertical="center"/>
    </xf>
    <xf numFmtId="0" fontId="13" fillId="0" borderId="69" xfId="0" applyFont="1" applyBorder="1" applyAlignment="1" applyProtection="1">
      <alignment horizontal="center" vertical="center"/>
    </xf>
    <xf numFmtId="0" fontId="21" fillId="0" borderId="70" xfId="0" applyFont="1" applyBorder="1" applyAlignment="1" applyProtection="1">
      <alignment horizontal="center" vertical="center"/>
    </xf>
    <xf numFmtId="0" fontId="19" fillId="0" borderId="0" xfId="0" applyFont="1" applyAlignment="1" applyProtection="1">
      <alignment horizontal="center" vertical="center"/>
    </xf>
    <xf numFmtId="0" fontId="19" fillId="0" borderId="0" xfId="0" applyFont="1" applyAlignment="1" applyProtection="1">
      <alignment vertical="center"/>
    </xf>
    <xf numFmtId="0" fontId="13" fillId="0" borderId="0" xfId="0" applyFont="1" applyAlignment="1" applyProtection="1">
      <alignment horizontal="right" vertical="center"/>
    </xf>
    <xf numFmtId="0" fontId="13" fillId="0" borderId="8" xfId="0" applyFont="1" applyBorder="1" applyAlignment="1" applyProtection="1">
      <alignment horizontal="left" vertical="center"/>
    </xf>
    <xf numFmtId="0" fontId="13" fillId="0" borderId="1" xfId="0" applyFont="1" applyBorder="1" applyAlignment="1" applyProtection="1">
      <alignment horizontal="left" vertical="center"/>
    </xf>
    <xf numFmtId="0" fontId="13" fillId="0" borderId="7" xfId="0" applyFont="1" applyBorder="1" applyAlignment="1" applyProtection="1">
      <alignment horizontal="left" vertical="center"/>
    </xf>
    <xf numFmtId="0" fontId="13" fillId="0" borderId="8" xfId="0" applyFont="1" applyBorder="1" applyAlignment="1" applyProtection="1">
      <alignment horizontal="center" vertical="center"/>
    </xf>
    <xf numFmtId="0" fontId="13" fillId="0" borderId="1" xfId="0" applyFont="1" applyBorder="1" applyAlignment="1" applyProtection="1">
      <alignment horizontal="center" vertical="center"/>
    </xf>
    <xf numFmtId="0" fontId="13" fillId="0" borderId="7" xfId="0" applyFont="1" applyBorder="1" applyAlignment="1" applyProtection="1">
      <alignment horizontal="center" vertical="center"/>
    </xf>
    <xf numFmtId="0" fontId="13" fillId="0" borderId="6" xfId="0" applyFont="1" applyBorder="1" applyAlignment="1" applyProtection="1">
      <alignment horizontal="left" vertical="center"/>
    </xf>
    <xf numFmtId="0" fontId="13" fillId="0" borderId="0" xfId="0" applyFont="1" applyBorder="1" applyAlignment="1" applyProtection="1">
      <alignment horizontal="left" vertical="center"/>
    </xf>
    <xf numFmtId="0" fontId="13" fillId="0" borderId="5" xfId="0" applyFont="1" applyBorder="1" applyAlignment="1" applyProtection="1">
      <alignment horizontal="left" vertical="center"/>
    </xf>
    <xf numFmtId="0" fontId="13" fillId="0" borderId="4" xfId="0" applyFont="1" applyBorder="1" applyAlignment="1" applyProtection="1">
      <alignment horizontal="left" vertical="center"/>
    </xf>
    <xf numFmtId="0" fontId="13" fillId="0" borderId="3" xfId="0" applyFont="1" applyBorder="1" applyAlignment="1" applyProtection="1">
      <alignment horizontal="left" vertical="center"/>
    </xf>
    <xf numFmtId="0" fontId="13" fillId="0" borderId="2" xfId="0" applyFont="1" applyBorder="1" applyAlignment="1" applyProtection="1">
      <alignment horizontal="left" vertical="center"/>
    </xf>
    <xf numFmtId="0" fontId="13" fillId="0" borderId="3" xfId="0" applyFont="1" applyBorder="1" applyAlignment="1" applyProtection="1">
      <alignment horizontal="center" vertical="center"/>
    </xf>
    <xf numFmtId="0" fontId="22" fillId="0" borderId="5" xfId="0" applyFont="1" applyBorder="1" applyAlignment="1" applyProtection="1">
      <alignment horizontal="center" vertical="center"/>
    </xf>
    <xf numFmtId="0" fontId="22" fillId="0" borderId="6" xfId="0" applyFont="1" applyBorder="1" applyAlignment="1" applyProtection="1">
      <alignment horizontal="center" vertical="center"/>
    </xf>
    <xf numFmtId="0" fontId="22" fillId="0" borderId="4" xfId="0" applyFont="1" applyBorder="1" applyAlignment="1" applyProtection="1">
      <alignment horizontal="center" vertical="center"/>
    </xf>
    <xf numFmtId="0" fontId="22" fillId="0" borderId="3" xfId="0" applyFont="1" applyBorder="1" applyAlignment="1" applyProtection="1">
      <alignment horizontal="center" vertical="center"/>
    </xf>
    <xf numFmtId="0" fontId="19" fillId="0" borderId="0" xfId="0" applyFont="1" applyAlignment="1" applyProtection="1">
      <alignment horizontal="right" vertical="center"/>
    </xf>
    <xf numFmtId="0" fontId="13" fillId="0" borderId="0" xfId="0" applyFont="1" applyFill="1" applyAlignment="1" applyProtection="1">
      <alignment horizontal="center" vertical="center"/>
    </xf>
    <xf numFmtId="0" fontId="13" fillId="5" borderId="0" xfId="0" applyFont="1" applyFill="1">
      <alignment vertical="center"/>
    </xf>
    <xf numFmtId="0" fontId="13" fillId="0" borderId="0" xfId="8" applyFont="1" applyAlignment="1">
      <alignment vertical="center"/>
    </xf>
    <xf numFmtId="0" fontId="13" fillId="0" borderId="8" xfId="8" applyFont="1" applyBorder="1" applyAlignment="1">
      <alignment vertical="center"/>
    </xf>
    <xf numFmtId="0" fontId="13" fillId="0" borderId="6" xfId="8" applyFont="1" applyBorder="1" applyAlignment="1">
      <alignment vertical="center"/>
    </xf>
    <xf numFmtId="0" fontId="19" fillId="0" borderId="0" xfId="8" applyFont="1" applyBorder="1" applyAlignment="1">
      <alignment vertical="center"/>
    </xf>
    <xf numFmtId="0" fontId="19" fillId="0" borderId="0" xfId="0" applyFont="1" applyBorder="1" applyAlignment="1">
      <alignment vertical="center"/>
    </xf>
    <xf numFmtId="0" fontId="19" fillId="0" borderId="5" xfId="8" applyFont="1" applyBorder="1" applyAlignment="1">
      <alignment horizontal="center" vertical="center"/>
    </xf>
    <xf numFmtId="0" fontId="19" fillId="0" borderId="0" xfId="8" applyFont="1" applyBorder="1" applyAlignment="1">
      <alignment vertical="center" shrinkToFit="1"/>
    </xf>
    <xf numFmtId="0" fontId="13" fillId="0" borderId="0" xfId="8" applyFont="1" applyBorder="1" applyAlignment="1">
      <alignment vertical="center"/>
    </xf>
    <xf numFmtId="0" fontId="13" fillId="0" borderId="5" xfId="8" applyFont="1" applyBorder="1" applyAlignment="1">
      <alignment vertical="center"/>
    </xf>
    <xf numFmtId="0" fontId="13" fillId="0" borderId="1" xfId="8" applyFont="1" applyBorder="1" applyAlignment="1">
      <alignment vertical="center"/>
    </xf>
    <xf numFmtId="0" fontId="13" fillId="0" borderId="26" xfId="8" applyFont="1" applyBorder="1" applyAlignment="1">
      <alignment vertical="center"/>
    </xf>
    <xf numFmtId="0" fontId="13" fillId="0" borderId="50" xfId="8" applyFont="1" applyBorder="1" applyAlignment="1">
      <alignment vertical="center"/>
    </xf>
    <xf numFmtId="0" fontId="13" fillId="0" borderId="0" xfId="8" applyFont="1" applyBorder="1" applyAlignment="1">
      <alignment horizontal="center" vertical="center"/>
    </xf>
    <xf numFmtId="0" fontId="20" fillId="5" borderId="0" xfId="8" applyFont="1" applyFill="1" applyBorder="1" applyAlignment="1">
      <alignment vertical="center"/>
    </xf>
    <xf numFmtId="0" fontId="52" fillId="5" borderId="0" xfId="8" applyFont="1" applyFill="1" applyBorder="1" applyAlignment="1">
      <alignment vertical="center"/>
    </xf>
    <xf numFmtId="0" fontId="19" fillId="0" borderId="0" xfId="8" applyFont="1" applyAlignment="1">
      <alignment vertical="center"/>
    </xf>
    <xf numFmtId="0" fontId="16" fillId="5" borderId="0" xfId="0" applyFont="1" applyFill="1">
      <alignment vertical="center"/>
    </xf>
    <xf numFmtId="0" fontId="16" fillId="5" borderId="0" xfId="0" applyFont="1" applyFill="1" applyAlignment="1">
      <alignment horizontal="left" vertical="center"/>
    </xf>
    <xf numFmtId="0" fontId="20" fillId="0" borderId="0" xfId="8" applyFont="1" applyAlignment="1">
      <alignment vertical="center"/>
    </xf>
    <xf numFmtId="0" fontId="19" fillId="5" borderId="0" xfId="0" applyFont="1" applyFill="1">
      <alignment vertical="center"/>
    </xf>
    <xf numFmtId="0" fontId="46" fillId="0" borderId="0" xfId="8" applyFont="1" applyAlignment="1">
      <alignment horizontal="center" vertical="center"/>
    </xf>
    <xf numFmtId="0" fontId="19" fillId="5" borderId="0" xfId="0" applyFont="1" applyFill="1" applyAlignment="1">
      <alignment vertical="center" wrapText="1"/>
    </xf>
    <xf numFmtId="176" fontId="1" fillId="0" borderId="0" xfId="11" applyNumberFormat="1" applyFont="1" applyAlignment="1" applyProtection="1">
      <alignment vertical="center"/>
      <protection hidden="1"/>
    </xf>
    <xf numFmtId="176" fontId="0" fillId="0" borderId="0" xfId="11" applyNumberFormat="1" applyFont="1" applyAlignment="1" applyProtection="1">
      <alignment vertical="center"/>
      <protection hidden="1"/>
    </xf>
    <xf numFmtId="176" fontId="1" fillId="0" borderId="0" xfId="11" applyNumberFormat="1" applyFont="1" applyAlignment="1" applyProtection="1">
      <alignment horizontal="left" vertical="center"/>
      <protection hidden="1"/>
    </xf>
    <xf numFmtId="176" fontId="1" fillId="0" borderId="0" xfId="11" applyNumberFormat="1" applyFont="1" applyAlignment="1" applyProtection="1">
      <alignment horizontal="center" vertical="center"/>
      <protection hidden="1"/>
    </xf>
    <xf numFmtId="176" fontId="1" fillId="0" borderId="0" xfId="11" applyNumberFormat="1" applyFont="1" applyBorder="1" applyAlignment="1" applyProtection="1">
      <alignment vertical="center"/>
      <protection hidden="1"/>
    </xf>
    <xf numFmtId="176" fontId="1" fillId="7" borderId="9" xfId="11" applyNumberFormat="1" applyFont="1" applyFill="1" applyBorder="1" applyAlignment="1" applyProtection="1">
      <alignment horizontal="center" vertical="center"/>
      <protection hidden="1"/>
    </xf>
    <xf numFmtId="176" fontId="0" fillId="7" borderId="9" xfId="11" applyNumberFormat="1" applyFont="1" applyFill="1" applyBorder="1" applyAlignment="1" applyProtection="1">
      <alignment horizontal="center" vertical="center" wrapText="1"/>
      <protection hidden="1"/>
    </xf>
    <xf numFmtId="176" fontId="0" fillId="7" borderId="9" xfId="11" applyNumberFormat="1" applyFont="1" applyFill="1" applyBorder="1" applyAlignment="1" applyProtection="1">
      <alignment horizontal="center" vertical="center"/>
      <protection hidden="1"/>
    </xf>
    <xf numFmtId="176" fontId="1" fillId="7" borderId="46" xfId="11" applyNumberFormat="1" applyFont="1" applyFill="1" applyBorder="1" applyAlignment="1" applyProtection="1">
      <alignment vertical="center"/>
      <protection hidden="1"/>
    </xf>
    <xf numFmtId="176" fontId="0" fillId="8" borderId="46" xfId="11" applyNumberFormat="1" applyFont="1" applyFill="1" applyBorder="1" applyAlignment="1" applyProtection="1">
      <alignment vertical="center"/>
      <protection locked="0" hidden="1"/>
    </xf>
    <xf numFmtId="176" fontId="0" fillId="0" borderId="46" xfId="11" applyNumberFormat="1" applyFont="1" applyBorder="1" applyAlignment="1" applyProtection="1">
      <alignment horizontal="center" vertical="center"/>
      <protection locked="0" hidden="1"/>
    </xf>
    <xf numFmtId="176" fontId="1" fillId="8" borderId="46" xfId="11" applyNumberFormat="1" applyFont="1" applyFill="1" applyBorder="1" applyAlignment="1" applyProtection="1">
      <alignment horizontal="center" vertical="center"/>
      <protection locked="0" hidden="1"/>
    </xf>
    <xf numFmtId="176" fontId="1" fillId="0" borderId="46" xfId="11" applyNumberFormat="1" applyFont="1" applyBorder="1" applyAlignment="1" applyProtection="1">
      <alignment horizontal="left" vertical="center"/>
      <protection locked="0" hidden="1"/>
    </xf>
    <xf numFmtId="176" fontId="1" fillId="6" borderId="46" xfId="11" applyNumberFormat="1" applyFont="1" applyFill="1" applyBorder="1" applyAlignment="1" applyProtection="1">
      <alignment horizontal="center" vertical="center"/>
      <protection locked="0" hidden="1"/>
    </xf>
    <xf numFmtId="176" fontId="0" fillId="0" borderId="41" xfId="11" applyNumberFormat="1" applyFont="1" applyBorder="1" applyAlignment="1" applyProtection="1">
      <alignment horizontal="center" vertical="center"/>
      <protection locked="0" hidden="1"/>
    </xf>
    <xf numFmtId="176" fontId="1" fillId="7" borderId="41" xfId="11" applyNumberFormat="1" applyFont="1" applyFill="1" applyBorder="1" applyAlignment="1" applyProtection="1">
      <alignment vertical="center"/>
      <protection hidden="1"/>
    </xf>
    <xf numFmtId="176" fontId="1" fillId="8" borderId="41" xfId="11" applyNumberFormat="1" applyFont="1" applyFill="1" applyBorder="1" applyAlignment="1" applyProtection="1">
      <alignment vertical="center"/>
      <protection locked="0" hidden="1"/>
    </xf>
    <xf numFmtId="176" fontId="1" fillId="8" borderId="41" xfId="11" applyNumberFormat="1" applyFont="1" applyFill="1" applyBorder="1" applyAlignment="1" applyProtection="1">
      <alignment horizontal="center" vertical="center"/>
      <protection locked="0" hidden="1"/>
    </xf>
    <xf numFmtId="176" fontId="1" fillId="0" borderId="41" xfId="11" applyNumberFormat="1" applyFont="1" applyBorder="1" applyAlignment="1" applyProtection="1">
      <alignment horizontal="left" vertical="center"/>
      <protection locked="0" hidden="1"/>
    </xf>
    <xf numFmtId="176" fontId="1" fillId="6" borderId="41" xfId="11" applyNumberFormat="1" applyFont="1" applyFill="1" applyBorder="1" applyAlignment="1" applyProtection="1">
      <alignment horizontal="center" vertical="center"/>
      <protection locked="0" hidden="1"/>
    </xf>
    <xf numFmtId="176" fontId="0" fillId="0" borderId="41" xfId="11" applyNumberFormat="1" applyFont="1" applyFill="1" applyBorder="1" applyAlignment="1" applyProtection="1">
      <alignment horizontal="center" vertical="center"/>
      <protection locked="0" hidden="1"/>
    </xf>
    <xf numFmtId="176" fontId="1" fillId="0" borderId="41" xfId="11" applyNumberFormat="1" applyFont="1" applyFill="1" applyBorder="1" applyAlignment="1" applyProtection="1">
      <alignment horizontal="center" vertical="center"/>
      <protection locked="0" hidden="1"/>
    </xf>
    <xf numFmtId="176" fontId="0" fillId="8" borderId="41" xfId="11" applyNumberFormat="1" applyFont="1" applyFill="1" applyBorder="1" applyAlignment="1" applyProtection="1">
      <alignment vertical="center"/>
      <protection locked="0" hidden="1"/>
    </xf>
    <xf numFmtId="176" fontId="1" fillId="0" borderId="41" xfId="11" applyNumberFormat="1" applyFont="1" applyBorder="1" applyAlignment="1" applyProtection="1">
      <alignment vertical="center"/>
      <protection locked="0" hidden="1"/>
    </xf>
    <xf numFmtId="176" fontId="1" fillId="0" borderId="0" xfId="11" applyNumberFormat="1" applyFont="1" applyFill="1" applyBorder="1" applyAlignment="1" applyProtection="1">
      <alignment horizontal="left" vertical="center"/>
      <protection hidden="1"/>
    </xf>
    <xf numFmtId="0" fontId="13" fillId="0" borderId="25" xfId="10" applyFont="1" applyBorder="1" applyAlignment="1">
      <alignment horizontal="left" vertical="center" wrapText="1"/>
    </xf>
    <xf numFmtId="0" fontId="13" fillId="0" borderId="25" xfId="10" applyFont="1" applyBorder="1" applyAlignment="1">
      <alignment vertical="center" wrapText="1"/>
    </xf>
    <xf numFmtId="0" fontId="13" fillId="0" borderId="24" xfId="10" applyFont="1" applyBorder="1" applyAlignment="1">
      <alignment horizontal="left" vertical="center" wrapText="1"/>
    </xf>
    <xf numFmtId="0" fontId="13" fillId="0" borderId="25" xfId="10" applyFont="1" applyBorder="1" applyAlignment="1">
      <alignment horizontal="left" vertical="center" shrinkToFit="1"/>
    </xf>
    <xf numFmtId="0" fontId="20" fillId="0" borderId="0" xfId="8" applyFont="1" applyBorder="1" applyAlignment="1">
      <alignment horizontal="left" vertical="center"/>
    </xf>
    <xf numFmtId="0" fontId="20" fillId="0" borderId="0" xfId="8" applyFont="1" applyBorder="1" applyAlignment="1">
      <alignment vertical="center"/>
    </xf>
    <xf numFmtId="0" fontId="20" fillId="0" borderId="6" xfId="8" applyFont="1" applyBorder="1" applyAlignment="1">
      <alignment vertical="center"/>
    </xf>
    <xf numFmtId="0" fontId="13" fillId="0" borderId="0" xfId="8" applyFont="1" applyBorder="1" applyAlignment="1">
      <alignment horizontal="center" vertical="center" textRotation="255"/>
    </xf>
    <xf numFmtId="0" fontId="20" fillId="0" borderId="1" xfId="8" applyFont="1" applyBorder="1" applyAlignment="1">
      <alignment vertical="center"/>
    </xf>
    <xf numFmtId="0" fontId="13" fillId="0" borderId="1" xfId="8" applyFont="1" applyBorder="1" applyAlignment="1">
      <alignment horizontal="center" vertical="center" textRotation="255"/>
    </xf>
    <xf numFmtId="0" fontId="20" fillId="0" borderId="1" xfId="8" applyFont="1" applyBorder="1" applyAlignment="1">
      <alignment horizontal="left" vertical="center"/>
    </xf>
    <xf numFmtId="0" fontId="19" fillId="0" borderId="5" xfId="8" quotePrefix="1" applyNumberFormat="1" applyFont="1" applyBorder="1" applyAlignment="1">
      <alignment horizontal="center" vertical="center"/>
    </xf>
    <xf numFmtId="0" fontId="13" fillId="0" borderId="4" xfId="8" applyFont="1" applyBorder="1" applyAlignment="1">
      <alignment vertical="center"/>
    </xf>
    <xf numFmtId="0" fontId="19" fillId="0" borderId="0" xfId="8" applyFont="1" applyBorder="1" applyAlignment="1">
      <alignment horizontal="left" vertical="center"/>
    </xf>
    <xf numFmtId="0" fontId="16" fillId="0" borderId="7" xfId="8" applyFont="1" applyBorder="1" applyAlignment="1">
      <alignment horizontal="center" vertical="center"/>
    </xf>
    <xf numFmtId="0" fontId="16" fillId="0" borderId="1" xfId="8" applyFont="1" applyBorder="1" applyAlignment="1">
      <alignment horizontal="center" vertical="center"/>
    </xf>
    <xf numFmtId="0" fontId="16" fillId="0" borderId="8" xfId="8" applyFont="1" applyBorder="1" applyAlignment="1">
      <alignment horizontal="center" vertical="center"/>
    </xf>
    <xf numFmtId="0" fontId="13" fillId="0" borderId="41" xfId="10" applyFont="1" applyBorder="1" applyAlignment="1">
      <alignment horizontal="left" vertical="center" wrapText="1"/>
    </xf>
    <xf numFmtId="0" fontId="13" fillId="0" borderId="71" xfId="10" applyFont="1" applyBorder="1" applyAlignment="1">
      <alignment horizontal="left" vertical="center" wrapText="1"/>
    </xf>
    <xf numFmtId="49" fontId="25" fillId="0" borderId="0" xfId="10" applyNumberFormat="1" applyFont="1" applyAlignment="1" applyProtection="1">
      <alignment vertical="center"/>
    </xf>
    <xf numFmtId="0" fontId="13" fillId="0" borderId="0" xfId="10" applyFont="1" applyAlignment="1">
      <alignment horizontal="centerContinuous"/>
    </xf>
    <xf numFmtId="0" fontId="19" fillId="0" borderId="41" xfId="10" applyFont="1" applyBorder="1" applyAlignment="1">
      <alignment horizontal="center" vertical="center"/>
    </xf>
    <xf numFmtId="0" fontId="19" fillId="0" borderId="71" xfId="10" applyFont="1" applyBorder="1" applyAlignment="1">
      <alignment horizontal="center" vertical="center"/>
    </xf>
    <xf numFmtId="0" fontId="19" fillId="0" borderId="24" xfId="10" applyFont="1" applyBorder="1" applyAlignment="1">
      <alignment horizontal="center" vertical="center"/>
    </xf>
    <xf numFmtId="0" fontId="19" fillId="0" borderId="25" xfId="10" applyFont="1" applyBorder="1" applyAlignment="1">
      <alignment horizontal="center" vertical="center"/>
    </xf>
    <xf numFmtId="0" fontId="19" fillId="0" borderId="25" xfId="10" applyFont="1" applyBorder="1" applyAlignment="1">
      <alignment horizontal="center" vertical="center" wrapText="1"/>
    </xf>
    <xf numFmtId="0" fontId="46" fillId="0" borderId="72" xfId="8" applyFont="1" applyBorder="1" applyAlignment="1">
      <alignment horizontal="center" vertical="center"/>
    </xf>
    <xf numFmtId="0" fontId="44" fillId="0" borderId="9" xfId="10" applyFont="1" applyBorder="1" applyAlignment="1">
      <alignment horizontal="center" vertical="center" wrapText="1"/>
    </xf>
    <xf numFmtId="0" fontId="36" fillId="0" borderId="9" xfId="10" applyFont="1" applyBorder="1" applyAlignment="1">
      <alignment horizontal="center" vertical="center"/>
    </xf>
    <xf numFmtId="0" fontId="19" fillId="0" borderId="26" xfId="0" applyFont="1" applyBorder="1" applyAlignment="1">
      <alignment vertical="center" textRotation="255"/>
    </xf>
    <xf numFmtId="0" fontId="19" fillId="0" borderId="0" xfId="0" applyFont="1" applyBorder="1" applyAlignment="1">
      <alignment horizontal="center" vertical="center"/>
    </xf>
    <xf numFmtId="0" fontId="13" fillId="0" borderId="0" xfId="0" applyFont="1" applyAlignment="1">
      <alignment vertical="center" wrapText="1"/>
    </xf>
    <xf numFmtId="0" fontId="57" fillId="0" borderId="0" xfId="0" applyFont="1" applyAlignment="1">
      <alignment horizontal="centerContinuous" vertical="center"/>
    </xf>
    <xf numFmtId="0" fontId="24" fillId="0" borderId="1" xfId="10" applyFont="1" applyBorder="1" applyAlignment="1" applyProtection="1">
      <alignment vertical="center"/>
    </xf>
    <xf numFmtId="0" fontId="60" fillId="0" borderId="1" xfId="10" applyFont="1" applyBorder="1" applyAlignment="1" applyProtection="1">
      <alignment vertical="center"/>
    </xf>
    <xf numFmtId="0" fontId="24" fillId="0" borderId="0" xfId="10" applyNumberFormat="1" applyFont="1" applyAlignment="1" applyProtection="1">
      <alignment horizontal="center" vertical="center"/>
    </xf>
    <xf numFmtId="0" fontId="43" fillId="0" borderId="10" xfId="0" applyFont="1" applyBorder="1" applyAlignment="1">
      <alignment vertical="center"/>
    </xf>
    <xf numFmtId="0" fontId="19" fillId="0" borderId="0" xfId="0" applyFont="1" applyAlignment="1">
      <alignment horizontal="center" vertical="center"/>
    </xf>
    <xf numFmtId="0" fontId="19" fillId="0" borderId="0" xfId="0" applyFont="1" applyFill="1" applyAlignment="1">
      <alignment horizontal="right" vertical="center"/>
    </xf>
    <xf numFmtId="0" fontId="13" fillId="0" borderId="0" xfId="0" applyFont="1" applyBorder="1">
      <alignment vertical="center"/>
    </xf>
    <xf numFmtId="0" fontId="58" fillId="0" borderId="0" xfId="0" applyFont="1" applyBorder="1" applyAlignment="1">
      <alignment horizontal="center" vertical="center"/>
    </xf>
    <xf numFmtId="0" fontId="16" fillId="0" borderId="55" xfId="0" applyFont="1" applyBorder="1" applyAlignment="1">
      <alignment horizontal="left" vertical="center"/>
    </xf>
    <xf numFmtId="0" fontId="19" fillId="0" borderId="0" xfId="0" applyFont="1" applyBorder="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right"/>
    </xf>
    <xf numFmtId="0" fontId="21" fillId="0" borderId="0" xfId="10" applyFont="1" applyAlignment="1" applyProtection="1">
      <alignment vertical="center"/>
    </xf>
    <xf numFmtId="0" fontId="59" fillId="0" borderId="3" xfId="0" applyFont="1" applyBorder="1" applyAlignment="1" applyProtection="1">
      <alignment horizontal="center" vertical="center"/>
    </xf>
    <xf numFmtId="0" fontId="15" fillId="0" borderId="5" xfId="0" applyFont="1" applyBorder="1" applyAlignment="1" applyProtection="1">
      <alignment horizontal="right" vertical="center"/>
    </xf>
    <xf numFmtId="0" fontId="24" fillId="0" borderId="0" xfId="0" applyFont="1" applyAlignment="1" applyProtection="1">
      <alignment vertical="center"/>
    </xf>
    <xf numFmtId="0" fontId="32" fillId="0" borderId="0" xfId="0" applyFont="1" applyAlignment="1" applyProtection="1">
      <alignment vertical="center"/>
    </xf>
    <xf numFmtId="0" fontId="22" fillId="0" borderId="0" xfId="0" applyFont="1" applyBorder="1" applyAlignment="1" applyProtection="1">
      <alignment horizontal="center" vertical="center"/>
    </xf>
    <xf numFmtId="0" fontId="32" fillId="0" borderId="0" xfId="0" applyFont="1" applyBorder="1" applyAlignment="1" applyProtection="1">
      <alignment horizontal="left" vertical="center"/>
    </xf>
    <xf numFmtId="0" fontId="19" fillId="0" borderId="1" xfId="0" applyFont="1" applyBorder="1" applyAlignment="1" applyProtection="1">
      <alignment horizontal="centerContinuous" vertical="center"/>
    </xf>
    <xf numFmtId="0" fontId="24" fillId="0" borderId="0" xfId="0" applyFont="1" applyBorder="1" applyAlignment="1" applyProtection="1">
      <alignment horizontal="center" vertical="center"/>
    </xf>
    <xf numFmtId="0" fontId="19" fillId="0" borderId="0" xfId="0" applyFont="1" applyAlignment="1" applyProtection="1">
      <alignment horizontal="left" vertical="center"/>
    </xf>
    <xf numFmtId="0" fontId="43" fillId="0" borderId="74" xfId="0" applyFont="1" applyBorder="1" applyAlignment="1" applyProtection="1">
      <alignment horizontal="center" vertical="center"/>
    </xf>
    <xf numFmtId="0" fontId="13" fillId="0" borderId="3" xfId="0" applyFont="1" applyBorder="1" applyAlignment="1">
      <alignment horizontal="centerContinuous" vertical="center"/>
    </xf>
    <xf numFmtId="0" fontId="13" fillId="0" borderId="75" xfId="0" applyFont="1" applyBorder="1" applyAlignment="1">
      <alignment horizontal="centerContinuous" vertical="center"/>
    </xf>
    <xf numFmtId="0" fontId="24" fillId="0" borderId="12" xfId="0" applyFont="1" applyBorder="1" applyAlignment="1" applyProtection="1">
      <alignment vertical="center"/>
    </xf>
    <xf numFmtId="0" fontId="13" fillId="0" borderId="76" xfId="0" applyFont="1" applyBorder="1" applyAlignment="1">
      <alignment horizontal="center" vertical="center"/>
    </xf>
    <xf numFmtId="0" fontId="13" fillId="0" borderId="77" xfId="0" applyFont="1" applyBorder="1" applyAlignment="1">
      <alignment horizontal="center" vertical="center"/>
    </xf>
    <xf numFmtId="0" fontId="13" fillId="0" borderId="78" xfId="0" applyFont="1" applyBorder="1" applyAlignment="1">
      <alignment horizontal="center" vertical="center"/>
    </xf>
    <xf numFmtId="0" fontId="13" fillId="0" borderId="79" xfId="0" applyFont="1" applyBorder="1">
      <alignment vertical="center"/>
    </xf>
    <xf numFmtId="0" fontId="13" fillId="0" borderId="26" xfId="0" applyFont="1" applyBorder="1">
      <alignment vertical="center"/>
    </xf>
    <xf numFmtId="178" fontId="13" fillId="0" borderId="26" xfId="0" applyNumberFormat="1" applyFont="1" applyBorder="1" applyAlignment="1">
      <alignment horizontal="right" vertical="center"/>
    </xf>
    <xf numFmtId="178" fontId="13" fillId="0" borderId="80" xfId="0" applyNumberFormat="1" applyFont="1" applyBorder="1" applyAlignment="1">
      <alignment horizontal="right" vertical="center"/>
    </xf>
    <xf numFmtId="178" fontId="13" fillId="0" borderId="9" xfId="0" applyNumberFormat="1" applyFont="1" applyBorder="1" applyAlignment="1">
      <alignment vertical="center"/>
    </xf>
    <xf numFmtId="178" fontId="13" fillId="0" borderId="81" xfId="0" applyNumberFormat="1" applyFont="1" applyBorder="1" applyAlignment="1">
      <alignment vertical="center"/>
    </xf>
    <xf numFmtId="0" fontId="13" fillId="0" borderId="24" xfId="0" applyFont="1" applyBorder="1">
      <alignment vertical="center"/>
    </xf>
    <xf numFmtId="0" fontId="13" fillId="0" borderId="82" xfId="0" applyFont="1" applyBorder="1">
      <alignment vertical="center"/>
    </xf>
    <xf numFmtId="49" fontId="13" fillId="0" borderId="0" xfId="0" applyNumberFormat="1" applyFont="1" applyAlignment="1">
      <alignment horizontal="left" vertical="center"/>
    </xf>
    <xf numFmtId="0" fontId="13" fillId="0" borderId="0" xfId="13" applyFont="1" applyAlignment="1">
      <alignment vertical="center"/>
    </xf>
    <xf numFmtId="0" fontId="17" fillId="0" borderId="0" xfId="0" applyFont="1" applyAlignment="1"/>
    <xf numFmtId="0" fontId="13" fillId="0" borderId="0" xfId="0" applyFont="1" applyAlignment="1"/>
    <xf numFmtId="0" fontId="19" fillId="0" borderId="9" xfId="0" applyFont="1" applyBorder="1" applyAlignment="1">
      <alignment horizontal="right" vertical="center"/>
    </xf>
    <xf numFmtId="0" fontId="62" fillId="0" borderId="0" xfId="14" applyFont="1" applyFill="1" applyAlignment="1">
      <alignment vertical="center"/>
    </xf>
    <xf numFmtId="0" fontId="13" fillId="0" borderId="0" xfId="14" applyFont="1" applyFill="1" applyAlignment="1">
      <alignment vertical="center"/>
    </xf>
    <xf numFmtId="0" fontId="19" fillId="0" borderId="0" xfId="14" applyFont="1" applyFill="1" applyAlignment="1">
      <alignment horizontal="left" vertical="center" shrinkToFit="1"/>
    </xf>
    <xf numFmtId="0" fontId="63" fillId="0" borderId="0" xfId="14" applyFont="1" applyFill="1" applyAlignment="1">
      <alignment horizontal="left" vertical="center"/>
    </xf>
    <xf numFmtId="0" fontId="13" fillId="0" borderId="0" xfId="14" applyFont="1" applyFill="1" applyAlignment="1">
      <alignment horizontal="left" vertical="center" wrapText="1"/>
    </xf>
    <xf numFmtId="0" fontId="15" fillId="0" borderId="0" xfId="14" applyFont="1" applyFill="1" applyAlignment="1">
      <alignment horizontal="left" vertical="center" wrapText="1"/>
    </xf>
    <xf numFmtId="0" fontId="13" fillId="0" borderId="50" xfId="14" applyFont="1" applyFill="1" applyBorder="1" applyAlignment="1">
      <alignment vertical="center"/>
    </xf>
    <xf numFmtId="0" fontId="13" fillId="0" borderId="0" xfId="10" applyFont="1" applyAlignment="1">
      <alignment horizontal="left" vertical="center"/>
    </xf>
    <xf numFmtId="0" fontId="43" fillId="0" borderId="11" xfId="9" applyFont="1" applyBorder="1" applyAlignment="1">
      <alignment vertical="center"/>
    </xf>
    <xf numFmtId="0" fontId="20" fillId="9" borderId="12" xfId="0" applyFont="1" applyFill="1" applyBorder="1" applyAlignment="1">
      <alignment horizontal="centerContinuous" vertical="center"/>
    </xf>
    <xf numFmtId="0" fontId="20" fillId="9" borderId="10" xfId="0" applyFont="1" applyFill="1" applyBorder="1" applyAlignment="1">
      <alignment horizontal="centerContinuous" vertical="center"/>
    </xf>
    <xf numFmtId="0" fontId="20" fillId="9" borderId="11" xfId="0" applyFont="1" applyFill="1" applyBorder="1" applyAlignment="1">
      <alignment horizontal="centerContinuous" vertical="center"/>
    </xf>
    <xf numFmtId="0" fontId="20" fillId="9" borderId="9" xfId="0" applyFont="1" applyFill="1" applyBorder="1" applyAlignment="1">
      <alignment horizontal="centerContinuous" vertical="center"/>
    </xf>
    <xf numFmtId="0" fontId="40" fillId="0" borderId="0" xfId="0" applyFont="1" applyBorder="1" applyAlignment="1">
      <alignment vertical="center" wrapText="1"/>
    </xf>
    <xf numFmtId="0" fontId="40" fillId="0" borderId="6" xfId="0" applyFont="1" applyBorder="1" applyAlignment="1">
      <alignment vertical="center" wrapText="1"/>
    </xf>
    <xf numFmtId="0" fontId="20" fillId="10" borderId="12" xfId="0" applyFont="1" applyFill="1" applyBorder="1" applyAlignment="1">
      <alignment horizontal="centerContinuous" vertical="center"/>
    </xf>
    <xf numFmtId="0" fontId="20" fillId="10" borderId="10" xfId="0" applyFont="1" applyFill="1" applyBorder="1" applyAlignment="1">
      <alignment horizontal="centerContinuous" vertical="center"/>
    </xf>
    <xf numFmtId="0" fontId="20" fillId="10" borderId="11" xfId="0" applyFont="1" applyFill="1" applyBorder="1" applyAlignment="1">
      <alignment horizontal="centerContinuous" vertical="center"/>
    </xf>
    <xf numFmtId="0" fontId="20" fillId="10" borderId="9" xfId="0" applyFont="1" applyFill="1" applyBorder="1" applyAlignment="1">
      <alignment horizontal="centerContinuous" vertical="center"/>
    </xf>
    <xf numFmtId="0" fontId="40" fillId="0" borderId="9" xfId="0" applyFont="1" applyBorder="1" applyAlignment="1">
      <alignment horizontal="centerContinuous" vertical="center" wrapText="1"/>
    </xf>
    <xf numFmtId="0" fontId="20" fillId="6" borderId="12" xfId="0" applyFont="1" applyFill="1" applyBorder="1" applyAlignment="1">
      <alignment horizontal="centerContinuous" vertical="center"/>
    </xf>
    <xf numFmtId="0" fontId="20" fillId="6" borderId="10" xfId="0" applyFont="1" applyFill="1" applyBorder="1" applyAlignment="1">
      <alignment horizontal="centerContinuous" vertical="center"/>
    </xf>
    <xf numFmtId="0" fontId="20" fillId="6" borderId="11" xfId="0" applyFont="1" applyFill="1" applyBorder="1" applyAlignment="1">
      <alignment horizontal="centerContinuous" vertical="center"/>
    </xf>
    <xf numFmtId="0" fontId="20" fillId="6" borderId="9" xfId="0" applyFont="1" applyFill="1" applyBorder="1" applyAlignment="1">
      <alignment horizontal="centerContinuous" vertical="center"/>
    </xf>
    <xf numFmtId="0" fontId="40" fillId="0" borderId="12" xfId="0" applyFont="1" applyBorder="1" applyAlignment="1">
      <alignment horizontal="centerContinuous" vertical="center"/>
    </xf>
    <xf numFmtId="0" fontId="40" fillId="0" borderId="10" xfId="0" applyFont="1" applyBorder="1" applyAlignment="1">
      <alignment horizontal="centerContinuous" vertical="center"/>
    </xf>
    <xf numFmtId="0" fontId="40" fillId="0" borderId="11" xfId="0" applyFont="1" applyBorder="1" applyAlignment="1">
      <alignment horizontal="centerContinuous" vertical="center"/>
    </xf>
    <xf numFmtId="0" fontId="40" fillId="0" borderId="9" xfId="0" applyFont="1" applyBorder="1" applyAlignment="1">
      <alignment horizontal="center" vertical="center" wrapText="1"/>
    </xf>
    <xf numFmtId="0" fontId="40" fillId="10" borderId="9" xfId="0" applyFont="1" applyFill="1" applyBorder="1" applyAlignment="1">
      <alignment horizontal="centerContinuous" vertical="center" wrapText="1"/>
    </xf>
    <xf numFmtId="0" fontId="20" fillId="8" borderId="12" xfId="0" applyFont="1" applyFill="1" applyBorder="1" applyAlignment="1">
      <alignment horizontal="centerContinuous" vertical="center"/>
    </xf>
    <xf numFmtId="0" fontId="20" fillId="8" borderId="10" xfId="0" applyFont="1" applyFill="1" applyBorder="1" applyAlignment="1">
      <alignment horizontal="centerContinuous" vertical="center"/>
    </xf>
    <xf numFmtId="0" fontId="20" fillId="8" borderId="11" xfId="0" applyFont="1" applyFill="1" applyBorder="1" applyAlignment="1">
      <alignment horizontal="centerContinuous" vertical="center"/>
    </xf>
    <xf numFmtId="0" fontId="20" fillId="8" borderId="9" xfId="0" applyFont="1" applyFill="1" applyBorder="1" applyAlignment="1">
      <alignment horizontal="centerContinuous" vertical="center"/>
    </xf>
    <xf numFmtId="0" fontId="20" fillId="11" borderId="12" xfId="0" applyFont="1" applyFill="1" applyBorder="1" applyAlignment="1">
      <alignment horizontal="centerContinuous" vertical="center"/>
    </xf>
    <xf numFmtId="0" fontId="20" fillId="11" borderId="10" xfId="0" applyFont="1" applyFill="1" applyBorder="1" applyAlignment="1">
      <alignment horizontal="centerContinuous" vertical="center"/>
    </xf>
    <xf numFmtId="0" fontId="20" fillId="11" borderId="11" xfId="0" applyFont="1" applyFill="1" applyBorder="1" applyAlignment="1">
      <alignment horizontal="centerContinuous" vertical="center"/>
    </xf>
    <xf numFmtId="0" fontId="20" fillId="11" borderId="9" xfId="0" applyFont="1" applyFill="1" applyBorder="1" applyAlignment="1">
      <alignment horizontal="centerContinuous" vertical="center"/>
    </xf>
    <xf numFmtId="0" fontId="40" fillId="6" borderId="9" xfId="0" applyFont="1" applyFill="1" applyBorder="1" applyAlignment="1">
      <alignment horizontal="centerContinuous" vertical="center" wrapText="1"/>
    </xf>
    <xf numFmtId="0" fontId="20" fillId="0" borderId="12" xfId="0" applyFont="1" applyBorder="1" applyAlignment="1">
      <alignment horizontal="centerContinuous" vertical="center"/>
    </xf>
    <xf numFmtId="0" fontId="20" fillId="0" borderId="10" xfId="0" applyFont="1" applyBorder="1" applyAlignment="1">
      <alignment horizontal="centerContinuous" vertical="center"/>
    </xf>
    <xf numFmtId="0" fontId="20" fillId="0" borderId="11" xfId="0" applyFont="1" applyBorder="1" applyAlignment="1">
      <alignment horizontal="centerContinuous" vertical="center"/>
    </xf>
    <xf numFmtId="0" fontId="20" fillId="0" borderId="9" xfId="0" applyFont="1" applyBorder="1" applyAlignment="1">
      <alignment horizontal="centerContinuous" vertical="center"/>
    </xf>
    <xf numFmtId="0" fontId="40" fillId="8" borderId="9" xfId="0" applyFont="1" applyFill="1" applyBorder="1" applyAlignment="1">
      <alignment horizontal="centerContinuous" vertical="center" wrapText="1"/>
    </xf>
    <xf numFmtId="0" fontId="40" fillId="11" borderId="9" xfId="0" applyFont="1" applyFill="1" applyBorder="1" applyAlignment="1">
      <alignment horizontal="centerContinuous" vertical="center" wrapText="1"/>
    </xf>
    <xf numFmtId="0" fontId="13" fillId="0" borderId="0" xfId="10" applyFont="1" applyAlignment="1">
      <alignment horizontal="centerContinuous" vertical="center"/>
    </xf>
    <xf numFmtId="0" fontId="56" fillId="0" borderId="0" xfId="10" applyFont="1" applyAlignment="1">
      <alignment vertical="center"/>
    </xf>
    <xf numFmtId="0" fontId="43" fillId="0" borderId="0" xfId="10" applyFont="1" applyAlignment="1">
      <alignment horizontal="right" vertical="center"/>
    </xf>
    <xf numFmtId="9" fontId="13" fillId="0" borderId="0" xfId="1" applyFont="1" applyAlignment="1">
      <alignment vertical="center"/>
    </xf>
    <xf numFmtId="49" fontId="41" fillId="0" borderId="0" xfId="10" applyNumberFormat="1" applyFont="1" applyAlignment="1" applyProtection="1">
      <alignment horizontal="left" vertical="center"/>
    </xf>
    <xf numFmtId="49" fontId="19" fillId="0" borderId="0" xfId="10" applyNumberFormat="1" applyFont="1" applyAlignment="1" applyProtection="1">
      <alignment horizontal="center" vertical="center"/>
    </xf>
    <xf numFmtId="0" fontId="13" fillId="0" borderId="9" xfId="10" applyFont="1" applyBorder="1" applyAlignment="1">
      <alignment horizontal="center" vertical="center" wrapText="1"/>
    </xf>
    <xf numFmtId="0" fontId="16" fillId="0" borderId="0" xfId="10" applyFont="1" applyAlignment="1">
      <alignment horizontal="center" vertical="center"/>
    </xf>
    <xf numFmtId="0" fontId="24" fillId="0" borderId="0" xfId="10" applyFont="1" applyAlignment="1">
      <alignment horizontal="left" vertical="center"/>
    </xf>
    <xf numFmtId="0" fontId="19" fillId="0" borderId="0" xfId="10" applyFont="1" applyAlignment="1">
      <alignment horizontal="right" vertical="center"/>
    </xf>
    <xf numFmtId="0" fontId="16" fillId="0" borderId="2" xfId="10" applyFont="1" applyBorder="1" applyAlignment="1">
      <alignment horizontal="center" vertical="center"/>
    </xf>
    <xf numFmtId="0" fontId="16" fillId="0" borderId="5" xfId="10" applyFont="1" applyBorder="1" applyAlignment="1">
      <alignment horizontal="center" vertical="center"/>
    </xf>
    <xf numFmtId="0" fontId="16" fillId="0" borderId="7" xfId="10" applyFont="1" applyBorder="1" applyAlignment="1">
      <alignment horizontal="center" vertical="center"/>
    </xf>
    <xf numFmtId="0" fontId="20" fillId="0" borderId="5" xfId="10" applyFont="1" applyBorder="1" applyAlignment="1">
      <alignment vertical="center"/>
    </xf>
    <xf numFmtId="0" fontId="24" fillId="0" borderId="0" xfId="0" applyFont="1" applyFill="1" applyBorder="1" applyAlignment="1">
      <alignment horizontal="left" vertical="center"/>
    </xf>
    <xf numFmtId="0" fontId="16" fillId="0" borderId="0" xfId="0" applyFont="1" applyFill="1" applyAlignment="1">
      <alignment vertical="center"/>
    </xf>
    <xf numFmtId="0" fontId="58" fillId="0" borderId="0" xfId="0" applyFont="1" applyFill="1" applyBorder="1" applyAlignment="1" applyProtection="1">
      <alignment horizontal="center"/>
      <protection locked="0"/>
    </xf>
    <xf numFmtId="0" fontId="16" fillId="0" borderId="0" xfId="0" applyFont="1" applyFill="1" applyAlignment="1">
      <alignment horizontal="center"/>
    </xf>
    <xf numFmtId="0" fontId="58" fillId="0" borderId="0" xfId="0" applyFont="1" applyFill="1" applyAlignment="1" applyProtection="1">
      <alignment horizontal="center"/>
      <protection locked="0"/>
    </xf>
    <xf numFmtId="0" fontId="16" fillId="0" borderId="0" xfId="0" applyFont="1" applyFill="1" applyBorder="1" applyAlignment="1">
      <alignment horizontal="left" vertical="center"/>
    </xf>
    <xf numFmtId="0" fontId="16" fillId="0" borderId="0" xfId="0" applyFont="1" applyFill="1" applyAlignment="1">
      <alignment horizontal="left" vertical="center"/>
    </xf>
    <xf numFmtId="0" fontId="60" fillId="0" borderId="0" xfId="0" quotePrefix="1" applyFont="1" applyFill="1" applyAlignment="1" applyProtection="1">
      <alignment horizontal="center" vertical="center" wrapText="1"/>
      <protection locked="0"/>
    </xf>
    <xf numFmtId="0" fontId="16" fillId="0" borderId="5" xfId="0" applyFont="1" applyFill="1" applyBorder="1" applyAlignment="1">
      <alignment vertical="center"/>
    </xf>
    <xf numFmtId="0" fontId="16" fillId="0" borderId="0" xfId="0" applyFont="1" applyFill="1" applyBorder="1" applyAlignment="1">
      <alignment vertical="center"/>
    </xf>
    <xf numFmtId="0" fontId="16" fillId="0" borderId="6" xfId="0" applyFont="1" applyFill="1" applyBorder="1" applyAlignment="1">
      <alignment vertical="center"/>
    </xf>
    <xf numFmtId="0" fontId="16" fillId="0" borderId="7" xfId="0" applyFont="1" applyFill="1" applyBorder="1" applyAlignment="1">
      <alignment vertical="center"/>
    </xf>
    <xf numFmtId="0" fontId="16" fillId="0" borderId="1" xfId="0" applyFont="1" applyFill="1" applyBorder="1" applyAlignment="1">
      <alignment vertical="center"/>
    </xf>
    <xf numFmtId="0" fontId="16" fillId="0" borderId="8" xfId="0" applyFont="1" applyFill="1" applyBorder="1" applyAlignment="1">
      <alignment vertical="center"/>
    </xf>
    <xf numFmtId="0" fontId="16" fillId="0" borderId="0" xfId="0" applyFont="1" applyFill="1" applyAlignment="1" applyProtection="1">
      <alignment vertical="center"/>
    </xf>
    <xf numFmtId="0" fontId="16" fillId="0" borderId="0" xfId="0" applyFont="1" applyFill="1" applyBorder="1" applyAlignment="1" applyProtection="1">
      <alignment vertical="center"/>
    </xf>
    <xf numFmtId="0" fontId="16" fillId="0" borderId="0" xfId="0" applyFont="1" applyFill="1" applyAlignment="1" applyProtection="1">
      <alignment vertical="center"/>
      <protection locked="0"/>
    </xf>
    <xf numFmtId="176" fontId="16" fillId="0" borderId="0" xfId="0" applyNumberFormat="1" applyFont="1" applyFill="1" applyAlignment="1">
      <alignment vertical="center"/>
    </xf>
    <xf numFmtId="176" fontId="16" fillId="0" borderId="5" xfId="0" applyNumberFormat="1" applyFont="1" applyFill="1" applyBorder="1" applyAlignment="1">
      <alignment vertical="center"/>
    </xf>
    <xf numFmtId="176" fontId="16" fillId="0" borderId="0" xfId="0" applyNumberFormat="1" applyFont="1" applyFill="1" applyBorder="1" applyAlignment="1">
      <alignment vertical="center"/>
    </xf>
    <xf numFmtId="176" fontId="16" fillId="0" borderId="6" xfId="0" applyNumberFormat="1" applyFont="1" applyFill="1" applyBorder="1" applyAlignment="1">
      <alignment vertical="center"/>
    </xf>
    <xf numFmtId="176" fontId="16" fillId="0" borderId="7" xfId="0" applyNumberFormat="1" applyFont="1" applyFill="1" applyBorder="1" applyAlignment="1">
      <alignment vertical="center"/>
    </xf>
    <xf numFmtId="176" fontId="16" fillId="0" borderId="1" xfId="0" applyNumberFormat="1" applyFont="1" applyFill="1" applyBorder="1" applyAlignment="1">
      <alignment vertical="center"/>
    </xf>
    <xf numFmtId="176" fontId="16" fillId="0" borderId="8" xfId="0" applyNumberFormat="1" applyFont="1" applyFill="1" applyBorder="1" applyAlignment="1">
      <alignment vertical="center"/>
    </xf>
    <xf numFmtId="176" fontId="21" fillId="0" borderId="0" xfId="6" applyNumberFormat="1" applyFont="1" applyFill="1" applyBorder="1" applyAlignment="1" applyProtection="1">
      <alignment horizontal="left" vertical="center"/>
    </xf>
    <xf numFmtId="176" fontId="32" fillId="0" borderId="0" xfId="6" applyNumberFormat="1" applyFont="1" applyFill="1" applyBorder="1" applyAlignment="1" applyProtection="1">
      <alignment horizontal="left" vertical="center"/>
    </xf>
    <xf numFmtId="176" fontId="16" fillId="0" borderId="0" xfId="6" applyNumberFormat="1" applyFont="1" applyFill="1"/>
    <xf numFmtId="176" fontId="22" fillId="0" borderId="0" xfId="6" applyNumberFormat="1" applyFont="1" applyFill="1" applyAlignment="1" applyProtection="1">
      <alignment horizontal="center"/>
    </xf>
    <xf numFmtId="176" fontId="16" fillId="0" borderId="0" xfId="6" applyNumberFormat="1" applyFont="1" applyFill="1" applyProtection="1"/>
    <xf numFmtId="176" fontId="24" fillId="0" borderId="0" xfId="6" applyNumberFormat="1" applyFont="1" applyFill="1" applyAlignment="1" applyProtection="1">
      <alignment horizontal="center" vertical="center"/>
    </xf>
    <xf numFmtId="176" fontId="42" fillId="0" borderId="0" xfId="6" applyNumberFormat="1" applyFont="1" applyFill="1" applyAlignment="1" applyProtection="1">
      <alignment horizontal="center"/>
    </xf>
    <xf numFmtId="176" fontId="19" fillId="0" borderId="0" xfId="6" applyNumberFormat="1" applyFont="1" applyFill="1" applyAlignment="1" applyProtection="1">
      <alignment horizontal="center"/>
    </xf>
    <xf numFmtId="176" fontId="41" fillId="0" borderId="0" xfId="6" applyNumberFormat="1" applyFont="1" applyFill="1" applyAlignment="1" applyProtection="1">
      <alignment horizontal="center"/>
    </xf>
    <xf numFmtId="176" fontId="58" fillId="0" borderId="0" xfId="6" applyNumberFormat="1" applyFont="1" applyFill="1" applyBorder="1" applyAlignment="1" applyProtection="1">
      <alignment horizontal="center" vertical="center" shrinkToFit="1"/>
    </xf>
    <xf numFmtId="176" fontId="41" fillId="0" borderId="0" xfId="6" applyNumberFormat="1" applyFont="1" applyFill="1" applyBorder="1" applyAlignment="1">
      <alignment horizontal="center"/>
    </xf>
    <xf numFmtId="176" fontId="16" fillId="0" borderId="0" xfId="6" applyNumberFormat="1" applyFont="1" applyFill="1" applyAlignment="1" applyProtection="1">
      <alignment horizontal="center" vertical="center"/>
    </xf>
    <xf numFmtId="176" fontId="16" fillId="0" borderId="0" xfId="6" applyNumberFormat="1" applyFont="1" applyFill="1" applyBorder="1" applyAlignment="1" applyProtection="1">
      <alignment horizontal="left" vertical="center"/>
    </xf>
    <xf numFmtId="176" fontId="20" fillId="0" borderId="0" xfId="6" applyNumberFormat="1" applyFont="1" applyFill="1" applyAlignment="1" applyProtection="1">
      <alignment horizontal="center" vertical="center"/>
    </xf>
    <xf numFmtId="176" fontId="42" fillId="0" borderId="0" xfId="6" applyNumberFormat="1" applyFont="1" applyFill="1" applyAlignment="1">
      <alignment horizontal="center" vertical="center" shrinkToFit="1"/>
    </xf>
    <xf numFmtId="176" fontId="42" fillId="0" borderId="0" xfId="6" applyNumberFormat="1" applyFont="1" applyFill="1" applyAlignment="1" applyProtection="1">
      <alignment horizontal="center" vertical="center"/>
    </xf>
    <xf numFmtId="176" fontId="60" fillId="0" borderId="0" xfId="6" applyNumberFormat="1" applyFont="1" applyFill="1" applyAlignment="1" applyProtection="1">
      <alignment horizontal="center" vertical="center"/>
    </xf>
    <xf numFmtId="176" fontId="16" fillId="0" borderId="0" xfId="6" applyNumberFormat="1" applyFont="1" applyFill="1" applyBorder="1" applyAlignment="1" applyProtection="1">
      <alignment vertical="center"/>
    </xf>
    <xf numFmtId="176" fontId="16" fillId="0" borderId="0" xfId="6" applyNumberFormat="1" applyFont="1" applyFill="1" applyAlignment="1">
      <alignment horizontal="center" vertical="center"/>
    </xf>
    <xf numFmtId="176" fontId="58" fillId="12" borderId="0" xfId="6" applyNumberFormat="1" applyFont="1" applyFill="1" applyBorder="1" applyAlignment="1" applyProtection="1">
      <alignment horizontal="center" vertical="center"/>
    </xf>
    <xf numFmtId="176" fontId="16" fillId="0" borderId="0" xfId="6" applyNumberFormat="1" applyFont="1" applyFill="1" applyBorder="1" applyAlignment="1" applyProtection="1">
      <alignment horizontal="distributed" vertical="center" justifyLastLine="1"/>
    </xf>
    <xf numFmtId="176" fontId="16" fillId="0" borderId="0" xfId="6" applyNumberFormat="1" applyFont="1" applyFill="1" applyBorder="1" applyAlignment="1" applyProtection="1">
      <alignment horizontal="left" vertical="center" justifyLastLine="1"/>
    </xf>
    <xf numFmtId="176" fontId="24" fillId="0" borderId="1" xfId="6" applyNumberFormat="1" applyFont="1" applyFill="1" applyBorder="1" applyAlignment="1" applyProtection="1">
      <alignment horizontal="center" vertical="center"/>
    </xf>
    <xf numFmtId="176" fontId="24" fillId="0" borderId="0" xfId="6" applyNumberFormat="1" applyFont="1" applyFill="1" applyBorder="1" applyAlignment="1" applyProtection="1">
      <alignment horizontal="center" vertical="center"/>
    </xf>
    <xf numFmtId="176" fontId="16" fillId="0" borderId="1" xfId="6" applyNumberFormat="1" applyFont="1" applyFill="1" applyBorder="1" applyAlignment="1" applyProtection="1">
      <alignment vertical="center"/>
    </xf>
    <xf numFmtId="176" fontId="16" fillId="0" borderId="0" xfId="6" applyNumberFormat="1" applyFont="1" applyFill="1" applyAlignment="1" applyProtection="1">
      <alignment vertical="center"/>
    </xf>
    <xf numFmtId="176" fontId="13" fillId="0" borderId="0" xfId="6" applyNumberFormat="1" applyFont="1" applyFill="1" applyAlignment="1" applyProtection="1">
      <alignment vertical="center"/>
    </xf>
    <xf numFmtId="176" fontId="13" fillId="0" borderId="1" xfId="6" applyNumberFormat="1" applyFont="1" applyFill="1" applyBorder="1" applyAlignment="1" applyProtection="1">
      <alignment vertical="center"/>
    </xf>
    <xf numFmtId="176" fontId="16" fillId="0" borderId="0" xfId="6" applyNumberFormat="1" applyFont="1" applyFill="1" applyBorder="1" applyAlignment="1" applyProtection="1">
      <alignment horizontal="center" vertical="center"/>
    </xf>
    <xf numFmtId="176" fontId="16" fillId="0" borderId="0" xfId="6" applyNumberFormat="1" applyFont="1" applyFill="1" applyAlignment="1" applyProtection="1"/>
    <xf numFmtId="176" fontId="16" fillId="0" borderId="0" xfId="6" applyNumberFormat="1" applyFont="1" applyFill="1" applyBorder="1" applyAlignment="1" applyProtection="1"/>
    <xf numFmtId="176" fontId="16" fillId="0" borderId="0" xfId="6" applyNumberFormat="1" applyFont="1" applyFill="1" applyAlignment="1" applyProtection="1">
      <alignment horizontal="left" vertical="center"/>
    </xf>
    <xf numFmtId="176" fontId="16" fillId="0" borderId="0" xfId="6" applyNumberFormat="1" applyFont="1" applyFill="1" applyProtection="1">
      <protection locked="0"/>
    </xf>
    <xf numFmtId="176" fontId="42" fillId="0" borderId="0" xfId="6" applyNumberFormat="1" applyFont="1" applyFill="1" applyAlignment="1" applyProtection="1">
      <alignment horizontal="left" vertical="center"/>
    </xf>
    <xf numFmtId="49" fontId="19" fillId="0" borderId="0" xfId="5" applyNumberFormat="1" applyFont="1" applyFill="1" applyBorder="1" applyAlignment="1" applyProtection="1">
      <alignment vertical="center"/>
    </xf>
    <xf numFmtId="58" fontId="13" fillId="0" borderId="0" xfId="0" applyNumberFormat="1" applyFont="1" applyAlignment="1">
      <alignment vertical="center"/>
    </xf>
    <xf numFmtId="0" fontId="13" fillId="0" borderId="26" xfId="0" applyFont="1" applyBorder="1" applyAlignment="1">
      <alignment horizontal="center" vertical="center" shrinkToFit="1"/>
    </xf>
    <xf numFmtId="0" fontId="13" fillId="0" borderId="2" xfId="0" applyFont="1" applyBorder="1">
      <alignment vertical="center"/>
    </xf>
    <xf numFmtId="49" fontId="20" fillId="0" borderId="3" xfId="0" applyNumberFormat="1" applyFont="1" applyBorder="1" applyAlignment="1">
      <alignment horizontal="center" vertical="center"/>
    </xf>
    <xf numFmtId="0" fontId="13" fillId="0" borderId="7" xfId="0" applyFont="1" applyBorder="1">
      <alignment vertical="center"/>
    </xf>
    <xf numFmtId="49" fontId="20" fillId="0" borderId="1" xfId="0" applyNumberFormat="1" applyFont="1" applyBorder="1" applyAlignment="1">
      <alignment horizontal="center" vertical="center"/>
    </xf>
    <xf numFmtId="0" fontId="13" fillId="0" borderId="1" xfId="0" applyFont="1" applyBorder="1">
      <alignment vertical="center"/>
    </xf>
    <xf numFmtId="0" fontId="13" fillId="0" borderId="5" xfId="0" applyFont="1" applyBorder="1">
      <alignment vertical="center"/>
    </xf>
    <xf numFmtId="0" fontId="36" fillId="0" borderId="9" xfId="0" applyFont="1" applyBorder="1" applyAlignment="1">
      <alignment horizontal="center" vertical="center" shrinkToFit="1"/>
    </xf>
    <xf numFmtId="0" fontId="41" fillId="0" borderId="9" xfId="0" applyFont="1" applyBorder="1" applyAlignment="1">
      <alignment horizontal="center" vertical="center"/>
    </xf>
    <xf numFmtId="0" fontId="36" fillId="0" borderId="26" xfId="0" applyFont="1" applyBorder="1" applyAlignment="1">
      <alignment horizontal="center" vertical="center" shrinkToFit="1"/>
    </xf>
    <xf numFmtId="49" fontId="42" fillId="0" borderId="0" xfId="0" applyNumberFormat="1" applyFont="1" applyBorder="1" applyAlignment="1">
      <alignment horizontal="center" vertical="center"/>
    </xf>
    <xf numFmtId="0" fontId="69" fillId="0" borderId="0" xfId="0" applyFont="1">
      <alignment vertical="center"/>
    </xf>
    <xf numFmtId="49" fontId="19" fillId="0" borderId="0" xfId="5" applyNumberFormat="1" applyFont="1" applyFill="1" applyBorder="1" applyAlignment="1">
      <alignment vertical="center"/>
    </xf>
    <xf numFmtId="49" fontId="19" fillId="0" borderId="0" xfId="5" applyNumberFormat="1" applyFont="1" applyFill="1" applyBorder="1" applyAlignment="1" applyProtection="1">
      <alignment horizontal="right" vertical="center"/>
    </xf>
    <xf numFmtId="49" fontId="48" fillId="0" borderId="0" xfId="5" applyNumberFormat="1" applyFont="1" applyFill="1" applyBorder="1" applyAlignment="1" applyProtection="1">
      <alignment horizontal="center" vertical="center"/>
    </xf>
    <xf numFmtId="49" fontId="19" fillId="0" borderId="2" xfId="5" applyNumberFormat="1" applyFont="1" applyFill="1" applyBorder="1" applyAlignment="1" applyProtection="1">
      <alignment vertical="center"/>
    </xf>
    <xf numFmtId="49" fontId="19" fillId="0" borderId="4" xfId="5" applyNumberFormat="1" applyFont="1" applyFill="1" applyBorder="1" applyAlignment="1" applyProtection="1">
      <alignment vertical="center"/>
    </xf>
    <xf numFmtId="49" fontId="19" fillId="0" borderId="6" xfId="5" applyNumberFormat="1" applyFont="1" applyFill="1" applyBorder="1" applyAlignment="1" applyProtection="1">
      <alignment vertical="center"/>
    </xf>
    <xf numFmtId="49" fontId="19" fillId="0" borderId="8" xfId="5" applyNumberFormat="1" applyFont="1" applyFill="1" applyBorder="1" applyAlignment="1" applyProtection="1">
      <alignment vertical="center"/>
    </xf>
    <xf numFmtId="49" fontId="19" fillId="12" borderId="1" xfId="5" applyNumberFormat="1" applyFont="1" applyFill="1" applyBorder="1" applyAlignment="1" applyProtection="1">
      <alignment horizontal="center" vertical="center" shrinkToFit="1"/>
    </xf>
    <xf numFmtId="49" fontId="19" fillId="0" borderId="10" xfId="5" applyNumberFormat="1" applyFont="1" applyFill="1" applyBorder="1" applyAlignment="1" applyProtection="1">
      <alignment horizontal="center" vertical="center" shrinkToFit="1"/>
    </xf>
    <xf numFmtId="49" fontId="20" fillId="0" borderId="10" xfId="5" applyNumberFormat="1" applyFont="1" applyFill="1" applyBorder="1" applyAlignment="1" applyProtection="1">
      <alignment horizontal="center" vertical="center" shrinkToFit="1"/>
    </xf>
    <xf numFmtId="49" fontId="41" fillId="0" borderId="3" xfId="5" applyNumberFormat="1" applyFont="1" applyFill="1" applyBorder="1" applyAlignment="1" applyProtection="1">
      <alignment vertical="center" wrapText="1" shrinkToFit="1"/>
    </xf>
    <xf numFmtId="49" fontId="19" fillId="0" borderId="3" xfId="5" applyNumberFormat="1" applyFont="1" applyFill="1" applyBorder="1" applyAlignment="1" applyProtection="1">
      <alignment vertical="center" shrinkToFit="1"/>
    </xf>
    <xf numFmtId="49" fontId="41" fillId="0" borderId="0" xfId="5" applyNumberFormat="1" applyFont="1" applyFill="1" applyBorder="1" applyAlignment="1" applyProtection="1">
      <alignment horizontal="center" vertical="center" shrinkToFit="1"/>
    </xf>
    <xf numFmtId="49" fontId="41" fillId="0" borderId="0" xfId="5" applyNumberFormat="1" applyFont="1" applyFill="1" applyBorder="1" applyAlignment="1" applyProtection="1">
      <alignment vertical="center" wrapText="1" shrinkToFit="1"/>
    </xf>
    <xf numFmtId="49" fontId="19" fillId="0" borderId="1" xfId="5" applyNumberFormat="1" applyFont="1" applyFill="1" applyBorder="1" applyAlignment="1" applyProtection="1">
      <alignment vertical="center" shrinkToFit="1"/>
    </xf>
    <xf numFmtId="49" fontId="19" fillId="0" borderId="10" xfId="5" applyNumberFormat="1" applyFont="1" applyFill="1" applyBorder="1" applyAlignment="1" applyProtection="1">
      <alignment horizontal="center" vertical="center" wrapText="1"/>
    </xf>
    <xf numFmtId="49" fontId="41" fillId="0" borderId="10" xfId="5" applyNumberFormat="1" applyFont="1" applyFill="1" applyBorder="1" applyAlignment="1" applyProtection="1">
      <alignment horizontal="center" vertical="center" wrapText="1"/>
    </xf>
    <xf numFmtId="49" fontId="41" fillId="0" borderId="0" xfId="5" applyNumberFormat="1" applyFont="1" applyFill="1" applyBorder="1" applyAlignment="1" applyProtection="1">
      <alignment horizontal="center" vertical="center" wrapText="1"/>
    </xf>
    <xf numFmtId="49" fontId="63" fillId="0" borderId="0" xfId="5" applyNumberFormat="1" applyFont="1" applyFill="1" applyBorder="1" applyAlignment="1" applyProtection="1">
      <alignment horizontal="left" vertical="center" wrapText="1"/>
    </xf>
    <xf numFmtId="49" fontId="58" fillId="0" borderId="0" xfId="5" applyNumberFormat="1" applyFont="1" applyFill="1" applyBorder="1" applyAlignment="1" applyProtection="1">
      <alignment horizontal="left" vertical="center" shrinkToFit="1"/>
    </xf>
    <xf numFmtId="49" fontId="71" fillId="0" borderId="0" xfId="5" applyNumberFormat="1" applyFont="1" applyFill="1" applyBorder="1" applyAlignment="1" applyProtection="1">
      <alignment horizontal="left" vertical="center" wrapText="1"/>
    </xf>
    <xf numFmtId="49" fontId="20" fillId="0" borderId="0" xfId="5" applyNumberFormat="1" applyFont="1" applyFill="1" applyBorder="1" applyAlignment="1">
      <alignment vertical="center"/>
    </xf>
    <xf numFmtId="49" fontId="20" fillId="0" borderId="0" xfId="5" applyNumberFormat="1" applyFont="1" applyFill="1" applyBorder="1" applyAlignment="1" applyProtection="1">
      <alignment vertical="center"/>
    </xf>
    <xf numFmtId="49" fontId="19" fillId="0" borderId="0" xfId="5" applyNumberFormat="1" applyFont="1" applyFill="1" applyBorder="1" applyAlignment="1" applyProtection="1">
      <alignment horizontal="left" vertical="center"/>
    </xf>
    <xf numFmtId="49" fontId="19" fillId="0" borderId="0" xfId="5" applyNumberFormat="1" applyFont="1" applyFill="1" applyBorder="1" applyAlignment="1">
      <alignment vertical="center" wrapText="1"/>
    </xf>
    <xf numFmtId="0" fontId="19" fillId="0" borderId="0" xfId="12" applyFont="1" applyProtection="1"/>
    <xf numFmtId="0" fontId="19" fillId="0" borderId="0" xfId="12" applyFont="1" applyBorder="1" applyAlignment="1" applyProtection="1">
      <alignment vertical="top"/>
    </xf>
    <xf numFmtId="0" fontId="19" fillId="0" borderId="0" xfId="12" applyFont="1" applyBorder="1" applyProtection="1"/>
    <xf numFmtId="0" fontId="19" fillId="0" borderId="0" xfId="12" applyFont="1" applyBorder="1" applyAlignment="1" applyProtection="1">
      <alignment horizontal="left"/>
    </xf>
    <xf numFmtId="0" fontId="48" fillId="0" borderId="0" xfId="12" applyFont="1" applyBorder="1" applyAlignment="1" applyProtection="1">
      <alignment horizontal="left" vertical="center"/>
    </xf>
    <xf numFmtId="0" fontId="13" fillId="0" borderId="0" xfId="12" applyFont="1" applyAlignment="1" applyProtection="1">
      <alignment horizontal="right"/>
    </xf>
    <xf numFmtId="58" fontId="13" fillId="0" borderId="0" xfId="12" applyNumberFormat="1" applyFont="1" applyAlignment="1" applyProtection="1">
      <alignment horizontal="center"/>
    </xf>
    <xf numFmtId="0" fontId="13" fillId="0" borderId="0" xfId="12" applyFont="1" applyAlignment="1" applyProtection="1">
      <alignment horizontal="center"/>
    </xf>
    <xf numFmtId="0" fontId="19" fillId="0" borderId="0" xfId="12" applyFont="1" applyAlignment="1" applyProtection="1">
      <alignment horizontal="centerContinuous"/>
    </xf>
    <xf numFmtId="0" fontId="19" fillId="0" borderId="0" xfId="12" applyFont="1" applyBorder="1" applyAlignment="1" applyProtection="1">
      <alignment horizontal="center" vertical="center"/>
    </xf>
    <xf numFmtId="0" fontId="19" fillId="0" borderId="0" xfId="12" applyFont="1" applyBorder="1" applyAlignment="1" applyProtection="1">
      <alignment horizontal="center"/>
    </xf>
    <xf numFmtId="0" fontId="13" fillId="0" borderId="0" xfId="12" applyFont="1" applyProtection="1"/>
    <xf numFmtId="0" fontId="41" fillId="0" borderId="0" xfId="12" applyFont="1" applyBorder="1" applyAlignment="1" applyProtection="1"/>
    <xf numFmtId="0" fontId="19" fillId="0" borderId="5" xfId="12" applyFont="1" applyBorder="1" applyAlignment="1" applyProtection="1">
      <alignment horizontal="center" vertical="center"/>
    </xf>
    <xf numFmtId="0" fontId="19" fillId="0" borderId="1" xfId="12" applyFont="1" applyBorder="1" applyAlignment="1" applyProtection="1">
      <alignment horizontal="right" vertical="center"/>
    </xf>
    <xf numFmtId="0" fontId="39" fillId="0" borderId="2" xfId="12" applyFont="1" applyBorder="1" applyAlignment="1" applyProtection="1">
      <alignment horizontal="center"/>
    </xf>
    <xf numFmtId="0" fontId="39" fillId="0" borderId="3" xfId="12" applyFont="1" applyBorder="1" applyAlignment="1" applyProtection="1">
      <alignment horizontal="center"/>
    </xf>
    <xf numFmtId="0" fontId="19" fillId="0" borderId="3" xfId="12" applyFont="1" applyFill="1" applyBorder="1" applyAlignment="1" applyProtection="1">
      <alignment horizontal="center"/>
    </xf>
    <xf numFmtId="0" fontId="19" fillId="0" borderId="4" xfId="12" applyFont="1" applyBorder="1" applyProtection="1"/>
    <xf numFmtId="0" fontId="19" fillId="0" borderId="3" xfId="12" applyFont="1" applyBorder="1" applyAlignment="1" applyProtection="1">
      <alignment horizontal="right" vertical="center"/>
    </xf>
    <xf numFmtId="0" fontId="19" fillId="0" borderId="6" xfId="12" applyFont="1" applyBorder="1" applyProtection="1"/>
    <xf numFmtId="0" fontId="19" fillId="0" borderId="0" xfId="12" applyFont="1" applyAlignment="1" applyProtection="1">
      <alignment horizontal="right" vertical="center"/>
    </xf>
    <xf numFmtId="0" fontId="39" fillId="0" borderId="7" xfId="12" applyFont="1" applyBorder="1" applyAlignment="1" applyProtection="1">
      <alignment horizontal="center" vertical="top"/>
    </xf>
    <xf numFmtId="0" fontId="19" fillId="0" borderId="1" xfId="12" applyFont="1" applyBorder="1" applyAlignment="1" applyProtection="1">
      <alignment horizontal="center" vertical="top"/>
    </xf>
    <xf numFmtId="0" fontId="39" fillId="0" borderId="1" xfId="12" applyFont="1" applyBorder="1" applyAlignment="1" applyProtection="1">
      <alignment horizontal="center" vertical="top"/>
    </xf>
    <xf numFmtId="0" fontId="19" fillId="0" borderId="8" xfId="12" applyFont="1" applyBorder="1" applyProtection="1"/>
    <xf numFmtId="0" fontId="19" fillId="0" borderId="50" xfId="12" applyFont="1" applyBorder="1" applyAlignment="1" applyProtection="1">
      <alignment horizontal="center"/>
    </xf>
    <xf numFmtId="0" fontId="19" fillId="0" borderId="26" xfId="12" applyFont="1" applyBorder="1" applyAlignment="1" applyProtection="1">
      <alignment horizontal="center"/>
    </xf>
    <xf numFmtId="0" fontId="19" fillId="0" borderId="50" xfId="12" applyFont="1" applyBorder="1" applyAlignment="1" applyProtection="1">
      <alignment horizontal="centerContinuous" vertical="center"/>
    </xf>
    <xf numFmtId="0" fontId="19" fillId="0" borderId="5" xfId="12" applyFont="1" applyBorder="1" applyProtection="1"/>
    <xf numFmtId="0" fontId="20" fillId="0" borderId="0" xfId="12" applyFont="1" applyAlignment="1" applyProtection="1">
      <alignment horizontal="left" vertical="top" readingOrder="1"/>
    </xf>
    <xf numFmtId="49" fontId="60" fillId="0" borderId="0" xfId="4" applyNumberFormat="1" applyFont="1" applyFill="1" applyBorder="1" applyAlignment="1" applyProtection="1">
      <alignment horizontal="center" vertical="center" wrapText="1" shrinkToFit="1"/>
    </xf>
    <xf numFmtId="0" fontId="60" fillId="0" borderId="0" xfId="4" applyFont="1" applyBorder="1" applyAlignment="1" applyProtection="1">
      <alignment horizontal="center" vertical="center" shrinkToFit="1"/>
    </xf>
    <xf numFmtId="0" fontId="42" fillId="0" borderId="0" xfId="4" applyFont="1" applyFill="1" applyAlignment="1" applyProtection="1">
      <alignment horizontal="left" vertical="center"/>
    </xf>
    <xf numFmtId="0" fontId="13" fillId="0" borderId="0" xfId="10" applyFont="1"/>
    <xf numFmtId="0" fontId="13" fillId="0" borderId="0" xfId="10" applyNumberFormat="1" applyFont="1" applyAlignment="1" applyProtection="1">
      <alignment horizontal="left" vertical="center"/>
    </xf>
    <xf numFmtId="0" fontId="13" fillId="0" borderId="0" xfId="10" applyFont="1" applyAlignment="1"/>
    <xf numFmtId="49" fontId="13" fillId="0" borderId="0" xfId="10" applyNumberFormat="1" applyFont="1" applyAlignment="1" applyProtection="1">
      <alignment vertical="center"/>
      <protection locked="0"/>
    </xf>
    <xf numFmtId="0" fontId="13" fillId="0" borderId="0" xfId="10" applyFont="1" applyAlignment="1" applyProtection="1">
      <alignment vertical="center"/>
      <protection locked="0"/>
    </xf>
    <xf numFmtId="0" fontId="13" fillId="0" borderId="0" xfId="0" applyFont="1" applyAlignment="1">
      <alignment horizontal="distributed" vertical="center"/>
    </xf>
    <xf numFmtId="0" fontId="50" fillId="0" borderId="0" xfId="0" applyFont="1">
      <alignment vertical="center"/>
    </xf>
    <xf numFmtId="0" fontId="50" fillId="0" borderId="9" xfId="0" applyFont="1" applyBorder="1" applyAlignment="1">
      <alignment horizontal="center" vertical="center"/>
    </xf>
    <xf numFmtId="0" fontId="19" fillId="0" borderId="9" xfId="0" applyFont="1" applyBorder="1" applyAlignment="1">
      <alignment horizontal="distributed" vertical="center" wrapText="1"/>
    </xf>
    <xf numFmtId="0" fontId="50" fillId="0" borderId="9" xfId="0" applyFont="1" applyBorder="1" applyAlignment="1">
      <alignment horizontal="center" vertical="center" wrapText="1"/>
    </xf>
    <xf numFmtId="0" fontId="41" fillId="0" borderId="0" xfId="0" applyFont="1">
      <alignment vertical="center"/>
    </xf>
    <xf numFmtId="0" fontId="21" fillId="0" borderId="0" xfId="10" applyFont="1"/>
    <xf numFmtId="0" fontId="59" fillId="0" borderId="0" xfId="0" applyFont="1" applyAlignment="1">
      <alignment horizontal="centerContinuous" vertical="center"/>
    </xf>
    <xf numFmtId="0" fontId="15" fillId="0" borderId="0" xfId="0" applyFont="1" applyBorder="1" applyAlignment="1">
      <alignment horizontal="centerContinuous" vertical="center"/>
    </xf>
    <xf numFmtId="0" fontId="43" fillId="0" borderId="14" xfId="9" applyFont="1" applyBorder="1" applyAlignment="1">
      <alignment vertical="center"/>
    </xf>
    <xf numFmtId="0" fontId="13" fillId="0" borderId="45" xfId="9" applyFont="1" applyBorder="1" applyAlignment="1">
      <alignment vertical="center"/>
    </xf>
    <xf numFmtId="0" fontId="13" fillId="0" borderId="43" xfId="9" applyFont="1" applyBorder="1" applyAlignment="1">
      <alignment vertical="center"/>
    </xf>
    <xf numFmtId="0" fontId="13" fillId="0" borderId="0" xfId="0" applyFont="1" applyFill="1" applyBorder="1" applyAlignment="1">
      <alignment vertical="center"/>
    </xf>
    <xf numFmtId="0" fontId="13" fillId="0" borderId="71" xfId="10" applyFont="1" applyBorder="1" applyAlignment="1">
      <alignment horizontal="left" vertical="center"/>
    </xf>
    <xf numFmtId="0" fontId="13" fillId="0" borderId="41" xfId="10" applyFont="1" applyBorder="1" applyAlignment="1">
      <alignment horizontal="left" vertical="center" shrinkToFit="1"/>
    </xf>
    <xf numFmtId="0" fontId="13" fillId="0" borderId="41" xfId="10" applyFont="1" applyBorder="1" applyAlignment="1">
      <alignment horizontal="left" vertical="center"/>
    </xf>
    <xf numFmtId="0" fontId="13" fillId="5" borderId="5" xfId="0" applyFont="1" applyFill="1" applyBorder="1" applyAlignment="1">
      <alignment vertical="center"/>
    </xf>
    <xf numFmtId="0" fontId="13" fillId="5" borderId="7" xfId="0" applyFont="1" applyFill="1" applyBorder="1" applyAlignment="1">
      <alignment vertical="center"/>
    </xf>
    <xf numFmtId="0" fontId="13" fillId="0" borderId="6" xfId="0" applyFont="1" applyFill="1" applyBorder="1">
      <alignment vertical="center"/>
    </xf>
    <xf numFmtId="0" fontId="76" fillId="0" borderId="0" xfId="8" applyFont="1" applyAlignment="1">
      <alignment vertical="center"/>
    </xf>
    <xf numFmtId="0" fontId="76" fillId="0" borderId="0" xfId="8" applyFont="1" applyAlignment="1">
      <alignment horizontal="right" vertical="center"/>
    </xf>
    <xf numFmtId="0" fontId="13" fillId="0" borderId="3" xfId="0" applyFont="1" applyFill="1" applyBorder="1">
      <alignment vertical="center"/>
    </xf>
    <xf numFmtId="0" fontId="13" fillId="0" borderId="4" xfId="0" applyFont="1" applyFill="1" applyBorder="1">
      <alignment vertical="center"/>
    </xf>
    <xf numFmtId="0" fontId="14" fillId="0" borderId="0" xfId="0" applyFont="1" applyFill="1" applyAlignment="1">
      <alignment horizontal="center" vertical="center"/>
    </xf>
    <xf numFmtId="0" fontId="0" fillId="0" borderId="93" xfId="0" applyFont="1" applyFill="1" applyBorder="1" applyAlignment="1">
      <alignment horizontal="centerContinuous" vertical="center"/>
    </xf>
    <xf numFmtId="0" fontId="0" fillId="0" borderId="94" xfId="0" applyFont="1" applyFill="1" applyBorder="1" applyAlignment="1">
      <alignment horizontal="centerContinuous" vertical="center"/>
    </xf>
    <xf numFmtId="0" fontId="13" fillId="0" borderId="1" xfId="0" applyFont="1" applyFill="1" applyBorder="1">
      <alignment vertical="center"/>
    </xf>
    <xf numFmtId="0" fontId="13" fillId="0" borderId="8" xfId="0" applyFont="1" applyFill="1" applyBorder="1">
      <alignment vertical="center"/>
    </xf>
    <xf numFmtId="0" fontId="13" fillId="0" borderId="5" xfId="0" applyFont="1" applyFill="1" applyBorder="1" applyAlignment="1">
      <alignment horizontal="left" vertical="center" indent="1"/>
    </xf>
    <xf numFmtId="0" fontId="78" fillId="0" borderId="95" xfId="0" applyFont="1" applyFill="1" applyBorder="1" applyAlignment="1">
      <alignment horizontal="centerContinuous" vertical="center"/>
    </xf>
    <xf numFmtId="0" fontId="13" fillId="0" borderId="7" xfId="0" applyFont="1" applyFill="1" applyBorder="1" applyAlignment="1">
      <alignment horizontal="left" vertical="center" indent="1"/>
    </xf>
    <xf numFmtId="0" fontId="16" fillId="0" borderId="6" xfId="0" applyFont="1" applyBorder="1" applyAlignment="1">
      <alignment horizontal="left" vertical="center"/>
    </xf>
    <xf numFmtId="0" fontId="16" fillId="0" borderId="6" xfId="0" applyFont="1" applyBorder="1" applyAlignment="1">
      <alignment horizontal="center" vertical="center"/>
    </xf>
    <xf numFmtId="0" fontId="16" fillId="0" borderId="0" xfId="0" applyFont="1" applyFill="1" applyAlignment="1">
      <alignment horizontal="centerContinuous" vertical="center"/>
    </xf>
    <xf numFmtId="0" fontId="36" fillId="0" borderId="0" xfId="0" applyFont="1" applyFill="1" applyAlignment="1">
      <alignment horizontal="right" vertical="center"/>
    </xf>
    <xf numFmtId="0" fontId="13" fillId="0" borderId="9" xfId="0" applyFont="1" applyFill="1" applyBorder="1" applyAlignment="1">
      <alignment horizontal="right" vertical="center"/>
    </xf>
    <xf numFmtId="0" fontId="0" fillId="0" borderId="0" xfId="0" applyFont="1" applyFill="1">
      <alignment vertical="center"/>
    </xf>
    <xf numFmtId="0" fontId="13" fillId="0" borderId="5" xfId="0" applyFont="1" applyFill="1" applyBorder="1" applyAlignment="1">
      <alignment horizontal="distributed" vertical="center" indent="1"/>
    </xf>
    <xf numFmtId="0" fontId="13" fillId="0" borderId="7" xfId="0" applyFont="1" applyFill="1" applyBorder="1" applyAlignment="1">
      <alignment horizontal="distributed" vertical="center" indent="1"/>
    </xf>
    <xf numFmtId="0" fontId="13" fillId="13" borderId="9" xfId="0" applyFont="1" applyFill="1" applyBorder="1" applyAlignment="1">
      <alignment horizontal="center" vertical="center"/>
    </xf>
    <xf numFmtId="0" fontId="13" fillId="13" borderId="9" xfId="0" applyFont="1" applyFill="1" applyBorder="1" applyAlignment="1">
      <alignment horizontal="centerContinuous" vertical="center"/>
    </xf>
    <xf numFmtId="0" fontId="13" fillId="13" borderId="10" xfId="0" applyFont="1" applyFill="1" applyBorder="1" applyAlignment="1">
      <alignment horizontal="centerContinuous" vertical="center"/>
    </xf>
    <xf numFmtId="0" fontId="13" fillId="13" borderId="11" xfId="0" applyFont="1" applyFill="1" applyBorder="1" applyAlignment="1">
      <alignment horizontal="centerContinuous" vertical="center"/>
    </xf>
    <xf numFmtId="0" fontId="13" fillId="13" borderId="24" xfId="0" applyFont="1" applyFill="1" applyBorder="1" applyAlignment="1">
      <alignment horizontal="distributed" vertical="center" indent="1"/>
    </xf>
    <xf numFmtId="0" fontId="13" fillId="13" borderId="50" xfId="0" applyFont="1" applyFill="1" applyBorder="1" applyAlignment="1">
      <alignment horizontal="distributed" vertical="center" indent="1"/>
    </xf>
    <xf numFmtId="0" fontId="19" fillId="0" borderId="0" xfId="0" applyFont="1" applyFill="1" applyAlignment="1">
      <alignment horizontal="centerContinuous" vertical="center"/>
    </xf>
    <xf numFmtId="0" fontId="13" fillId="0" borderId="0" xfId="0" applyFont="1" applyFill="1" applyAlignment="1">
      <alignment horizontal="centerContinuous" vertical="center"/>
    </xf>
    <xf numFmtId="0" fontId="13" fillId="0" borderId="0" xfId="0" applyFont="1" applyAlignment="1">
      <alignment vertical="center" shrinkToFit="1"/>
    </xf>
    <xf numFmtId="0" fontId="13" fillId="0" borderId="96" xfId="0" applyFont="1" applyFill="1" applyBorder="1">
      <alignment vertical="center"/>
    </xf>
    <xf numFmtId="0" fontId="16" fillId="0" borderId="96" xfId="0" applyFont="1" applyFill="1" applyBorder="1" applyAlignment="1">
      <alignment horizontal="left" vertical="center" indent="1"/>
    </xf>
    <xf numFmtId="0" fontId="16" fillId="0" borderId="0" xfId="0" applyFont="1" applyFill="1" applyBorder="1" applyAlignment="1">
      <alignment horizontal="left" vertical="center" indent="1"/>
    </xf>
    <xf numFmtId="0" fontId="13" fillId="0" borderId="97" xfId="0" applyFont="1" applyFill="1" applyBorder="1">
      <alignment vertical="center"/>
    </xf>
    <xf numFmtId="0" fontId="13" fillId="0" borderId="55" xfId="0" applyFont="1" applyFill="1" applyBorder="1">
      <alignment vertical="center"/>
    </xf>
    <xf numFmtId="0" fontId="13" fillId="0" borderId="54" xfId="0" applyFont="1" applyFill="1" applyBorder="1">
      <alignment vertical="center"/>
    </xf>
    <xf numFmtId="0" fontId="19" fillId="0" borderId="98" xfId="0" applyFont="1" applyFill="1" applyBorder="1" applyAlignment="1">
      <alignment horizontal="center" vertical="center"/>
    </xf>
    <xf numFmtId="0" fontId="19" fillId="0" borderId="0" xfId="0" applyFont="1" applyFill="1" applyBorder="1" applyAlignment="1">
      <alignment horizontal="center" vertical="center"/>
    </xf>
    <xf numFmtId="0" fontId="41" fillId="0" borderId="98" xfId="0" applyFont="1" applyFill="1" applyBorder="1" applyAlignment="1" applyProtection="1">
      <alignment horizontal="center" vertical="center"/>
      <protection locked="0"/>
    </xf>
    <xf numFmtId="0" fontId="19" fillId="0" borderId="98" xfId="10" applyFont="1" applyBorder="1" applyAlignment="1">
      <alignment horizontal="center" vertical="center"/>
    </xf>
    <xf numFmtId="0" fontId="13" fillId="0" borderId="98" xfId="10" applyFont="1" applyBorder="1" applyAlignment="1">
      <alignment horizontal="left" vertical="center" shrinkToFit="1"/>
    </xf>
    <xf numFmtId="0" fontId="22" fillId="0" borderId="0" xfId="10" applyFont="1" applyAlignment="1">
      <alignment horizontal="centerContinuous" vertical="center"/>
    </xf>
    <xf numFmtId="0" fontId="79" fillId="0" borderId="0" xfId="9" applyFont="1" applyAlignment="1">
      <alignment vertical="center"/>
    </xf>
    <xf numFmtId="0" fontId="79" fillId="0" borderId="0" xfId="0" applyFont="1" applyAlignment="1">
      <alignment vertical="center"/>
    </xf>
    <xf numFmtId="0" fontId="21" fillId="0" borderId="0" xfId="0" applyFont="1" applyAlignment="1">
      <alignment vertical="center"/>
    </xf>
    <xf numFmtId="0" fontId="80" fillId="0" borderId="0" xfId="14" applyFont="1" applyFill="1" applyAlignment="1">
      <alignment vertical="center"/>
    </xf>
    <xf numFmtId="0" fontId="79" fillId="0" borderId="0" xfId="14" applyFont="1" applyFill="1" applyAlignment="1">
      <alignment vertical="center"/>
    </xf>
    <xf numFmtId="0" fontId="59" fillId="0" borderId="0" xfId="0" applyFont="1">
      <alignment vertical="center"/>
    </xf>
    <xf numFmtId="0" fontId="22" fillId="0" borderId="0" xfId="0" applyFont="1" applyAlignment="1">
      <alignment horizontal="right" vertical="center"/>
    </xf>
    <xf numFmtId="0" fontId="22" fillId="0" borderId="0" xfId="0" applyFont="1" applyFill="1" applyAlignment="1">
      <alignment horizontal="centerContinuous" vertical="center"/>
    </xf>
    <xf numFmtId="0" fontId="21" fillId="0" borderId="3" xfId="0" applyFont="1" applyBorder="1" applyAlignment="1" applyProtection="1">
      <alignment horizontal="center" vertical="center"/>
    </xf>
    <xf numFmtId="0" fontId="22" fillId="0" borderId="2" xfId="0" applyFont="1" applyBorder="1" applyAlignment="1" applyProtection="1">
      <alignment horizontal="center" vertical="center"/>
    </xf>
    <xf numFmtId="0" fontId="17" fillId="0" borderId="95" xfId="0" applyFont="1" applyFill="1" applyBorder="1" applyAlignment="1">
      <alignment horizontal="centerContinuous" vertical="center"/>
    </xf>
    <xf numFmtId="0" fontId="19" fillId="0" borderId="0" xfId="0" applyFont="1" applyFill="1">
      <alignment vertical="center"/>
    </xf>
    <xf numFmtId="0" fontId="57" fillId="5" borderId="0" xfId="0" applyFont="1" applyFill="1" applyAlignment="1">
      <alignment horizontal="center"/>
    </xf>
    <xf numFmtId="0" fontId="76" fillId="5" borderId="0" xfId="0" applyFont="1" applyFill="1" applyBorder="1" applyAlignment="1">
      <alignment vertical="center"/>
    </xf>
    <xf numFmtId="0" fontId="76" fillId="5" borderId="1" xfId="0" applyFont="1" applyFill="1" applyBorder="1" applyAlignment="1">
      <alignment vertical="center"/>
    </xf>
    <xf numFmtId="49" fontId="49" fillId="0" borderId="0" xfId="0" applyNumberFormat="1" applyFont="1" applyFill="1" applyAlignment="1">
      <alignment horizontal="left"/>
    </xf>
    <xf numFmtId="0" fontId="13" fillId="0" borderId="2" xfId="8" applyFont="1" applyBorder="1" applyAlignment="1">
      <alignment vertical="center"/>
    </xf>
    <xf numFmtId="0" fontId="13" fillId="0" borderId="3" xfId="8" applyFont="1" applyBorder="1" applyAlignment="1">
      <alignment vertical="center"/>
    </xf>
    <xf numFmtId="0" fontId="46" fillId="0" borderId="4" xfId="8" applyFont="1" applyBorder="1" applyAlignment="1">
      <alignment horizontal="center" vertical="center"/>
    </xf>
    <xf numFmtId="0" fontId="46" fillId="0" borderId="6" xfId="8" applyFont="1" applyBorder="1" applyAlignment="1">
      <alignment horizontal="center" vertical="center"/>
    </xf>
    <xf numFmtId="0" fontId="19" fillId="0" borderId="5" xfId="8" quotePrefix="1" applyFont="1" applyBorder="1" applyAlignment="1">
      <alignment horizontal="center" vertical="center"/>
    </xf>
    <xf numFmtId="0" fontId="52" fillId="0" borderId="0" xfId="8" applyFont="1" applyBorder="1" applyAlignment="1">
      <alignment vertical="center"/>
    </xf>
    <xf numFmtId="0" fontId="46" fillId="0" borderId="8" xfId="8" applyFont="1" applyBorder="1" applyAlignment="1">
      <alignment horizontal="center" vertical="center"/>
    </xf>
    <xf numFmtId="0" fontId="19" fillId="0" borderId="6" xfId="8" applyFont="1" applyBorder="1" applyAlignment="1">
      <alignment vertical="center" shrinkToFit="1"/>
    </xf>
    <xf numFmtId="0" fontId="19" fillId="0" borderId="6" xfId="0" applyFont="1" applyBorder="1" applyAlignment="1">
      <alignment vertical="center"/>
    </xf>
    <xf numFmtId="0" fontId="13" fillId="0" borderId="0" xfId="8" applyFont="1" applyAlignment="1">
      <alignment horizontal="right" vertical="center"/>
    </xf>
    <xf numFmtId="0" fontId="19" fillId="0" borderId="24" xfId="10" applyFont="1" applyBorder="1" applyAlignment="1">
      <alignment horizontal="left" vertical="center" shrinkToFit="1"/>
    </xf>
    <xf numFmtId="0" fontId="19" fillId="0" borderId="25" xfId="10" applyFont="1" applyBorder="1" applyAlignment="1">
      <alignment horizontal="left" vertical="center"/>
    </xf>
    <xf numFmtId="0" fontId="19" fillId="0" borderId="25" xfId="10" applyFont="1" applyBorder="1" applyAlignment="1">
      <alignment horizontal="left" vertical="center" wrapText="1"/>
    </xf>
    <xf numFmtId="0" fontId="19" fillId="0" borderId="71" xfId="10" applyFont="1" applyBorder="1" applyAlignment="1">
      <alignment horizontal="left" vertical="center" wrapText="1"/>
    </xf>
    <xf numFmtId="0" fontId="19" fillId="0" borderId="98" xfId="10" applyFont="1" applyBorder="1" applyAlignment="1">
      <alignment horizontal="left" vertical="center"/>
    </xf>
    <xf numFmtId="0" fontId="19" fillId="0" borderId="41" xfId="10" applyFont="1" applyBorder="1" applyAlignment="1">
      <alignment horizontal="left" vertical="center" wrapText="1"/>
    </xf>
    <xf numFmtId="177" fontId="41" fillId="12" borderId="0" xfId="5" applyNumberFormat="1" applyFont="1" applyFill="1" applyBorder="1" applyAlignment="1" applyProtection="1">
      <alignment horizontal="right" vertical="center"/>
    </xf>
    <xf numFmtId="0" fontId="83" fillId="0" borderId="0" xfId="15" applyFont="1" applyAlignment="1">
      <alignment vertical="center"/>
    </xf>
    <xf numFmtId="0" fontId="83" fillId="0" borderId="0" xfId="15" applyFont="1" applyBorder="1" applyAlignment="1">
      <alignment vertical="center"/>
    </xf>
    <xf numFmtId="49" fontId="19" fillId="0" borderId="5" xfId="5" applyNumberFormat="1" applyFont="1" applyFill="1" applyBorder="1" applyAlignment="1" applyProtection="1">
      <alignment horizontal="center" vertical="center"/>
    </xf>
    <xf numFmtId="49" fontId="19" fillId="0" borderId="6" xfId="5" applyNumberFormat="1" applyFont="1" applyFill="1" applyBorder="1" applyAlignment="1" applyProtection="1">
      <alignment horizontal="center" vertical="center"/>
    </xf>
    <xf numFmtId="49" fontId="19" fillId="0" borderId="0" xfId="5" applyNumberFormat="1" applyFont="1" applyFill="1" applyBorder="1" applyAlignment="1" applyProtection="1">
      <alignment vertical="center"/>
    </xf>
    <xf numFmtId="49" fontId="19" fillId="0" borderId="3" xfId="5" applyNumberFormat="1" applyFont="1" applyFill="1" applyBorder="1" applyAlignment="1" applyProtection="1">
      <alignment horizontal="center" vertical="center"/>
    </xf>
    <xf numFmtId="49" fontId="19" fillId="0" borderId="4" xfId="5" applyNumberFormat="1" applyFont="1" applyFill="1" applyBorder="1" applyAlignment="1" applyProtection="1">
      <alignment horizontal="center" vertical="center"/>
    </xf>
    <xf numFmtId="49" fontId="19" fillId="0" borderId="2" xfId="5" applyNumberFormat="1" applyFont="1" applyFill="1" applyBorder="1" applyAlignment="1" applyProtection="1">
      <alignment horizontal="center" vertical="center"/>
    </xf>
    <xf numFmtId="49" fontId="19" fillId="0" borderId="0" xfId="5" applyNumberFormat="1" applyFont="1" applyFill="1" applyBorder="1" applyAlignment="1" applyProtection="1">
      <alignment horizontal="center" vertical="center"/>
    </xf>
    <xf numFmtId="49" fontId="19" fillId="0" borderId="1" xfId="5" applyNumberFormat="1" applyFont="1" applyFill="1" applyBorder="1" applyAlignment="1" applyProtection="1">
      <alignment horizontal="center" vertical="center"/>
    </xf>
    <xf numFmtId="49" fontId="19" fillId="0" borderId="1" xfId="5" applyNumberFormat="1" applyFont="1" applyFill="1" applyBorder="1" applyAlignment="1" applyProtection="1">
      <alignment horizontal="center" vertical="center" shrinkToFit="1"/>
    </xf>
    <xf numFmtId="49" fontId="19" fillId="0" borderId="0" xfId="5" applyNumberFormat="1" applyFont="1" applyFill="1" applyBorder="1" applyAlignment="1" applyProtection="1">
      <alignment horizontal="center" vertical="center" wrapText="1"/>
    </xf>
    <xf numFmtId="49" fontId="19" fillId="0" borderId="0" xfId="5" applyNumberFormat="1" applyFont="1" applyFill="1" applyBorder="1" applyAlignment="1" applyProtection="1">
      <alignment horizontal="left" vertical="center" wrapText="1"/>
    </xf>
    <xf numFmtId="49" fontId="19" fillId="0" borderId="3" xfId="5" applyNumberFormat="1" applyFont="1" applyFill="1" applyBorder="1" applyAlignment="1" applyProtection="1">
      <alignment vertical="center"/>
    </xf>
    <xf numFmtId="49" fontId="19" fillId="0" borderId="5" xfId="5" applyNumberFormat="1" applyFont="1" applyFill="1" applyBorder="1" applyAlignment="1" applyProtection="1">
      <alignment vertical="center"/>
    </xf>
    <xf numFmtId="49" fontId="19" fillId="0" borderId="7" xfId="5" applyNumberFormat="1" applyFont="1" applyFill="1" applyBorder="1" applyAlignment="1" applyProtection="1">
      <alignment vertical="center"/>
    </xf>
    <xf numFmtId="49" fontId="19" fillId="0" borderId="1" xfId="5" applyNumberFormat="1" applyFont="1" applyFill="1" applyBorder="1" applyAlignment="1" applyProtection="1">
      <alignment vertical="center"/>
    </xf>
    <xf numFmtId="0" fontId="13" fillId="0" borderId="0" xfId="5" applyFont="1" applyBorder="1" applyAlignment="1">
      <alignment vertical="center"/>
    </xf>
    <xf numFmtId="0" fontId="16" fillId="0" borderId="52" xfId="0" applyFont="1" applyBorder="1" applyAlignment="1" applyProtection="1">
      <alignment vertical="center" shrinkToFit="1"/>
      <protection locked="0"/>
    </xf>
    <xf numFmtId="0" fontId="0" fillId="0" borderId="0" xfId="0" applyBorder="1" applyAlignment="1">
      <alignment vertical="center"/>
    </xf>
    <xf numFmtId="0" fontId="13" fillId="0" borderId="1" xfId="10" applyFont="1" applyBorder="1" applyAlignment="1">
      <alignment vertical="center"/>
    </xf>
    <xf numFmtId="49" fontId="20" fillId="0" borderId="0" xfId="5" applyNumberFormat="1" applyFont="1" applyFill="1" applyBorder="1" applyAlignment="1" applyProtection="1">
      <alignment horizontal="left" vertical="center"/>
    </xf>
    <xf numFmtId="0" fontId="13" fillId="0" borderId="4" xfId="0" applyFont="1" applyBorder="1">
      <alignment vertical="center"/>
    </xf>
    <xf numFmtId="0" fontId="13" fillId="0" borderId="11" xfId="0" applyFont="1" applyBorder="1">
      <alignment vertical="center"/>
    </xf>
    <xf numFmtId="0" fontId="13" fillId="0" borderId="6" xfId="0" applyFont="1" applyBorder="1">
      <alignment vertical="center"/>
    </xf>
    <xf numFmtId="0" fontId="50" fillId="0" borderId="9" xfId="0" applyFont="1" applyBorder="1" applyAlignment="1">
      <alignment vertical="center" wrapText="1"/>
    </xf>
    <xf numFmtId="0" fontId="88" fillId="0" borderId="0" xfId="0" applyFont="1">
      <alignment vertical="center"/>
    </xf>
    <xf numFmtId="49" fontId="58" fillId="0" borderId="0" xfId="5" applyNumberFormat="1" applyFont="1" applyFill="1" applyBorder="1" applyAlignment="1" applyProtection="1">
      <alignment vertical="center" wrapText="1" shrinkToFit="1"/>
    </xf>
    <xf numFmtId="0" fontId="76" fillId="0" borderId="5" xfId="0" applyFont="1" applyFill="1" applyBorder="1" applyAlignment="1">
      <alignment vertical="center"/>
    </xf>
    <xf numFmtId="0" fontId="76" fillId="0" borderId="0" xfId="0" applyFont="1" applyFill="1" applyBorder="1" applyAlignment="1">
      <alignment vertical="center"/>
    </xf>
    <xf numFmtId="0" fontId="76" fillId="0" borderId="1" xfId="0" applyFont="1" applyFill="1" applyBorder="1" applyAlignment="1">
      <alignment vertical="center"/>
    </xf>
    <xf numFmtId="0" fontId="77" fillId="0" borderId="235" xfId="0" applyFont="1" applyFill="1" applyBorder="1" applyAlignment="1">
      <alignment horizontal="left" vertical="center" indent="1"/>
    </xf>
    <xf numFmtId="0" fontId="76" fillId="0" borderId="236" xfId="0" applyFont="1" applyFill="1" applyBorder="1">
      <alignment vertical="center"/>
    </xf>
    <xf numFmtId="0" fontId="13" fillId="0" borderId="236" xfId="0" applyFont="1" applyFill="1" applyBorder="1">
      <alignment vertical="center"/>
    </xf>
    <xf numFmtId="0" fontId="13" fillId="0" borderId="237" xfId="0" applyFont="1" applyFill="1" applyBorder="1">
      <alignment vertical="center"/>
    </xf>
    <xf numFmtId="0" fontId="13" fillId="0" borderId="0" xfId="8" applyFont="1" applyBorder="1" applyAlignment="1">
      <alignment vertical="center"/>
    </xf>
    <xf numFmtId="0" fontId="20" fillId="0" borderId="238" xfId="8" applyFont="1" applyBorder="1" applyAlignment="1">
      <alignment horizontal="left" vertical="center"/>
    </xf>
    <xf numFmtId="0" fontId="20" fillId="0" borderId="239" xfId="8" applyFont="1" applyBorder="1" applyAlignment="1">
      <alignment horizontal="left" vertical="center"/>
    </xf>
    <xf numFmtId="0" fontId="20" fillId="0" borderId="239" xfId="8" applyFont="1" applyBorder="1" applyAlignment="1">
      <alignment vertical="center"/>
    </xf>
    <xf numFmtId="0" fontId="13" fillId="0" borderId="239" xfId="8" applyFont="1" applyBorder="1" applyAlignment="1">
      <alignment vertical="center"/>
    </xf>
    <xf numFmtId="0" fontId="13" fillId="5" borderId="6" xfId="0" applyFont="1" applyFill="1" applyBorder="1">
      <alignment vertical="center"/>
    </xf>
    <xf numFmtId="0" fontId="13" fillId="5" borderId="240" xfId="0" applyFont="1" applyFill="1" applyBorder="1">
      <alignment vertical="center"/>
    </xf>
    <xf numFmtId="0" fontId="20" fillId="0" borderId="5" xfId="8" applyFont="1" applyBorder="1" applyAlignment="1">
      <alignment horizontal="left" vertical="center"/>
    </xf>
    <xf numFmtId="0" fontId="0" fillId="0" borderId="9" xfId="0" applyBorder="1">
      <alignment vertical="center"/>
    </xf>
    <xf numFmtId="0" fontId="0" fillId="0" borderId="9" xfId="0" applyBorder="1" applyAlignment="1">
      <alignment horizontal="center" vertical="center"/>
    </xf>
    <xf numFmtId="176" fontId="1" fillId="8" borderId="98" xfId="11" applyNumberFormat="1" applyFont="1" applyFill="1" applyBorder="1" applyAlignment="1" applyProtection="1">
      <alignment horizontal="center" vertical="center"/>
      <protection locked="0" hidden="1"/>
    </xf>
    <xf numFmtId="0" fontId="20" fillId="0" borderId="0" xfId="8" applyFont="1" applyAlignment="1">
      <alignment vertical="center"/>
    </xf>
    <xf numFmtId="0" fontId="13" fillId="0" borderId="0" xfId="8" applyFont="1" applyBorder="1" applyAlignment="1">
      <alignment vertical="center"/>
    </xf>
    <xf numFmtId="0" fontId="13" fillId="5" borderId="0" xfId="0" applyFont="1" applyFill="1" applyBorder="1">
      <alignment vertical="center"/>
    </xf>
    <xf numFmtId="0" fontId="16" fillId="0" borderId="239" xfId="0" applyFont="1" applyFill="1" applyBorder="1" applyAlignment="1">
      <alignment vertical="center"/>
    </xf>
    <xf numFmtId="176" fontId="0" fillId="7" borderId="234" xfId="11" applyNumberFormat="1" applyFont="1" applyFill="1" applyBorder="1" applyAlignment="1" applyProtection="1">
      <alignment horizontal="center" vertical="center" wrapText="1"/>
      <protection hidden="1"/>
    </xf>
    <xf numFmtId="0" fontId="20" fillId="5" borderId="0" xfId="0" applyFont="1" applyFill="1">
      <alignment vertical="center"/>
    </xf>
    <xf numFmtId="176" fontId="33" fillId="8" borderId="41" xfId="11" applyNumberFormat="1" applyFont="1" applyFill="1" applyBorder="1" applyAlignment="1" applyProtection="1">
      <alignment horizontal="center" vertical="center"/>
      <protection locked="0" hidden="1"/>
    </xf>
    <xf numFmtId="176" fontId="33" fillId="7" borderId="234" xfId="11" applyNumberFormat="1" applyFont="1" applyFill="1" applyBorder="1" applyAlignment="1" applyProtection="1">
      <alignment horizontal="center" vertical="center" wrapText="1"/>
      <protection hidden="1"/>
    </xf>
    <xf numFmtId="176" fontId="33" fillId="0" borderId="0" xfId="11" applyNumberFormat="1" applyFont="1" applyAlignment="1" applyProtection="1">
      <alignment vertical="center"/>
      <protection hidden="1"/>
    </xf>
    <xf numFmtId="0" fontId="19" fillId="0" borderId="0" xfId="0" applyFont="1" applyFill="1" applyAlignment="1" applyProtection="1">
      <alignment horizontal="left" vertical="center"/>
    </xf>
    <xf numFmtId="0" fontId="19" fillId="0" borderId="0" xfId="0" applyFont="1" applyFill="1" applyAlignment="1">
      <alignment horizontal="left" vertical="center"/>
    </xf>
    <xf numFmtId="176" fontId="33" fillId="8" borderId="233" xfId="11" applyNumberFormat="1" applyFont="1" applyFill="1" applyBorder="1" applyAlignment="1" applyProtection="1">
      <alignment horizontal="left" vertical="center" wrapText="1"/>
      <protection locked="0" hidden="1"/>
    </xf>
    <xf numFmtId="176" fontId="33" fillId="8" borderId="41" xfId="11" applyNumberFormat="1" applyFont="1" applyFill="1" applyBorder="1" applyAlignment="1" applyProtection="1">
      <alignment horizontal="left" vertical="center" wrapText="1"/>
      <protection locked="0" hidden="1"/>
    </xf>
    <xf numFmtId="0" fontId="16" fillId="0" borderId="0" xfId="8" applyFont="1" applyBorder="1" applyAlignment="1">
      <alignment vertical="center"/>
    </xf>
    <xf numFmtId="0" fontId="16" fillId="0" borderId="0" xfId="8" applyFont="1" applyBorder="1" applyAlignment="1">
      <alignment horizontal="center" vertical="center" textRotation="255"/>
    </xf>
    <xf numFmtId="0" fontId="16" fillId="0" borderId="0" xfId="8" applyFont="1" applyBorder="1" applyAlignment="1">
      <alignment horizontal="left" vertical="center"/>
    </xf>
    <xf numFmtId="0" fontId="16" fillId="5" borderId="0" xfId="0" applyFont="1" applyFill="1" applyBorder="1">
      <alignment vertical="center"/>
    </xf>
    <xf numFmtId="176" fontId="0" fillId="7" borderId="234" xfId="11" applyNumberFormat="1" applyFont="1" applyFill="1" applyBorder="1" applyAlignment="1" applyProtection="1">
      <alignment horizontal="center" vertical="center"/>
      <protection hidden="1"/>
    </xf>
    <xf numFmtId="176" fontId="0" fillId="6" borderId="234" xfId="11" applyNumberFormat="1" applyFont="1" applyFill="1" applyBorder="1" applyAlignment="1" applyProtection="1">
      <alignment horizontal="center" vertical="center"/>
      <protection hidden="1"/>
    </xf>
    <xf numFmtId="176" fontId="0" fillId="6" borderId="234" xfId="11" applyNumberFormat="1" applyFont="1" applyFill="1" applyBorder="1" applyAlignment="1" applyProtection="1">
      <alignment horizontal="center" vertical="center" wrapText="1"/>
      <protection hidden="1"/>
    </xf>
    <xf numFmtId="176" fontId="0" fillId="6" borderId="244" xfId="11" applyNumberFormat="1" applyFont="1" applyFill="1" applyBorder="1" applyAlignment="1" applyProtection="1">
      <alignment horizontal="center" vertical="center"/>
      <protection hidden="1"/>
    </xf>
    <xf numFmtId="0" fontId="60" fillId="0" borderId="239" xfId="10" applyFont="1" applyBorder="1" applyAlignment="1" applyProtection="1">
      <alignment vertical="center"/>
    </xf>
    <xf numFmtId="0" fontId="13" fillId="0" borderId="9" xfId="0" applyFont="1" applyBorder="1" applyAlignment="1">
      <alignment horizontal="center" vertical="center"/>
    </xf>
    <xf numFmtId="49" fontId="7" fillId="0" borderId="253" xfId="11" applyNumberFormat="1" applyFont="1" applyFill="1" applyBorder="1" applyAlignment="1" applyProtection="1">
      <alignment horizontal="left" vertical="center"/>
      <protection locked="0" hidden="1"/>
    </xf>
    <xf numFmtId="49" fontId="1" fillId="0" borderId="253" xfId="11" applyNumberFormat="1" applyFont="1" applyFill="1" applyBorder="1" applyAlignment="1" applyProtection="1">
      <alignment horizontal="center" vertical="center"/>
      <protection locked="0" hidden="1"/>
    </xf>
    <xf numFmtId="49" fontId="7" fillId="0" borderId="253" xfId="11" applyNumberFormat="1" applyFont="1" applyFill="1" applyBorder="1" applyAlignment="1" applyProtection="1">
      <alignment horizontal="center" vertical="center"/>
      <protection locked="0" hidden="1"/>
    </xf>
    <xf numFmtId="0" fontId="16" fillId="0" borderId="0" xfId="0" applyFont="1" applyFill="1" applyAlignment="1" applyProtection="1">
      <alignment horizontal="left" vertical="center"/>
    </xf>
    <xf numFmtId="0" fontId="16" fillId="0" borderId="0" xfId="0" applyFont="1" applyFill="1" applyAlignment="1" applyProtection="1">
      <alignment horizontal="center" vertical="center"/>
    </xf>
    <xf numFmtId="0" fontId="19" fillId="0" borderId="3" xfId="0" applyFont="1" applyFill="1" applyBorder="1" applyAlignment="1">
      <alignment horizontal="center" vertical="center"/>
    </xf>
    <xf numFmtId="0" fontId="24" fillId="0" borderId="0" xfId="0" quotePrefix="1" applyFont="1" applyFill="1" applyAlignment="1">
      <alignment horizontal="center" vertical="center" wrapText="1"/>
    </xf>
    <xf numFmtId="0" fontId="16" fillId="0" borderId="0" xfId="0" applyFont="1" applyFill="1" applyAlignment="1">
      <alignment horizontal="center" vertical="center"/>
    </xf>
    <xf numFmtId="0" fontId="24" fillId="0" borderId="0" xfId="0" applyFont="1" applyFill="1" applyAlignment="1">
      <alignment horizontal="center" vertical="center" wrapText="1"/>
    </xf>
    <xf numFmtId="0" fontId="13" fillId="0" borderId="0" xfId="8" applyFont="1" applyBorder="1" applyAlignment="1">
      <alignment vertical="center"/>
    </xf>
    <xf numFmtId="49" fontId="91" fillId="0" borderId="253" xfId="11" applyNumberFormat="1" applyFont="1" applyFill="1" applyBorder="1" applyAlignment="1" applyProtection="1">
      <alignment horizontal="left" vertical="center"/>
      <protection locked="0" hidden="1"/>
    </xf>
    <xf numFmtId="49" fontId="91" fillId="0" borderId="0" xfId="11" applyNumberFormat="1" applyFont="1" applyFill="1" applyBorder="1" applyAlignment="1" applyProtection="1">
      <alignment horizontal="left" vertical="center"/>
      <protection locked="0" hidden="1"/>
    </xf>
    <xf numFmtId="0" fontId="91" fillId="0" borderId="0" xfId="11" applyNumberFormat="1" applyFont="1" applyFill="1" applyBorder="1" applyAlignment="1" applyProtection="1">
      <alignment horizontal="center" vertical="center"/>
      <protection locked="0" hidden="1"/>
    </xf>
    <xf numFmtId="0" fontId="91" fillId="0" borderId="0" xfId="11" applyFont="1" applyFill="1" applyBorder="1" applyAlignment="1" applyProtection="1">
      <alignment horizontal="center" vertical="center"/>
      <protection locked="0" hidden="1"/>
    </xf>
    <xf numFmtId="49" fontId="91" fillId="0" borderId="253" xfId="11" applyNumberFormat="1" applyFont="1" applyFill="1" applyBorder="1" applyAlignment="1" applyProtection="1">
      <alignment horizontal="center" vertical="center"/>
      <protection locked="0" hidden="1"/>
    </xf>
    <xf numFmtId="49" fontId="91" fillId="0" borderId="0" xfId="11" applyNumberFormat="1" applyFont="1" applyFill="1" applyBorder="1" applyAlignment="1" applyProtection="1">
      <alignment horizontal="center" vertical="center"/>
      <protection locked="0" hidden="1"/>
    </xf>
    <xf numFmtId="49" fontId="13" fillId="0" borderId="1" xfId="0" applyNumberFormat="1" applyFont="1" applyBorder="1" applyAlignment="1">
      <alignment horizontal="center" vertical="center"/>
    </xf>
    <xf numFmtId="49" fontId="95" fillId="0" borderId="1" xfId="10" applyNumberFormat="1" applyFont="1" applyBorder="1" applyAlignment="1">
      <alignment horizontal="center" vertical="center"/>
    </xf>
    <xf numFmtId="0" fontId="94" fillId="0" borderId="0" xfId="10" applyFont="1" applyAlignment="1" applyProtection="1">
      <alignment vertical="center"/>
    </xf>
    <xf numFmtId="0" fontId="94" fillId="0" borderId="1" xfId="10" applyFont="1" applyBorder="1" applyAlignment="1" applyProtection="1">
      <alignment vertical="center"/>
    </xf>
    <xf numFmtId="0" fontId="96" fillId="0" borderId="1" xfId="10" applyFont="1" applyBorder="1" applyAlignment="1" applyProtection="1">
      <alignment vertical="center"/>
    </xf>
    <xf numFmtId="0" fontId="94" fillId="0" borderId="239" xfId="10" applyFont="1" applyBorder="1" applyAlignment="1" applyProtection="1">
      <alignment vertical="center"/>
    </xf>
    <xf numFmtId="49" fontId="92" fillId="0" borderId="0" xfId="10" applyNumberFormat="1" applyFont="1" applyAlignment="1" applyProtection="1">
      <alignment horizontal="center" vertical="center"/>
    </xf>
    <xf numFmtId="49" fontId="97" fillId="12" borderId="3" xfId="12" applyNumberFormat="1" applyFont="1" applyFill="1" applyBorder="1" applyAlignment="1" applyProtection="1">
      <alignment horizontal="center"/>
    </xf>
    <xf numFmtId="0" fontId="97" fillId="12" borderId="1" xfId="12" applyFont="1" applyFill="1" applyBorder="1" applyAlignment="1" applyProtection="1">
      <alignment horizontal="center" vertical="top"/>
    </xf>
    <xf numFmtId="0" fontId="97" fillId="12" borderId="3" xfId="12" applyFont="1" applyFill="1" applyBorder="1" applyAlignment="1" applyProtection="1">
      <alignment horizontal="center"/>
    </xf>
    <xf numFmtId="0" fontId="92" fillId="12" borderId="0" xfId="12" applyFont="1" applyFill="1" applyAlignment="1" applyProtection="1">
      <alignment horizontal="center" shrinkToFit="1"/>
    </xf>
    <xf numFmtId="0" fontId="92" fillId="12" borderId="0" xfId="12" applyFont="1" applyFill="1" applyAlignment="1" applyProtection="1">
      <alignment horizontal="center"/>
    </xf>
    <xf numFmtId="49" fontId="97" fillId="0" borderId="0" xfId="5" applyNumberFormat="1" applyFont="1" applyFill="1" applyBorder="1" applyAlignment="1" applyProtection="1">
      <alignment vertical="center"/>
    </xf>
    <xf numFmtId="49" fontId="97" fillId="12" borderId="1" xfId="5" applyNumberFormat="1" applyFont="1" applyFill="1" applyBorder="1" applyAlignment="1" applyProtection="1">
      <alignment horizontal="center" vertical="center" shrinkToFit="1"/>
    </xf>
    <xf numFmtId="49" fontId="97" fillId="12" borderId="10" xfId="5" applyNumberFormat="1" applyFont="1" applyFill="1" applyBorder="1" applyAlignment="1" applyProtection="1">
      <alignment horizontal="center" vertical="center" shrinkToFit="1"/>
    </xf>
    <xf numFmtId="49" fontId="97" fillId="12" borderId="3" xfId="5" applyNumberFormat="1" applyFont="1" applyFill="1" applyBorder="1" applyAlignment="1" applyProtection="1">
      <alignment horizontal="center" vertical="center" shrinkToFit="1"/>
    </xf>
    <xf numFmtId="49" fontId="97" fillId="0" borderId="3" xfId="5" applyNumberFormat="1" applyFont="1" applyFill="1" applyBorder="1" applyAlignment="1" applyProtection="1">
      <alignment vertical="center"/>
    </xf>
    <xf numFmtId="49" fontId="97" fillId="0" borderId="0" xfId="10" applyNumberFormat="1" applyFont="1" applyAlignment="1" applyProtection="1">
      <alignment horizontal="left" vertical="center"/>
    </xf>
    <xf numFmtId="49" fontId="97" fillId="0" borderId="0" xfId="10" applyNumberFormat="1" applyFont="1" applyAlignment="1" applyProtection="1">
      <alignment horizontal="center" vertical="center"/>
    </xf>
    <xf numFmtId="49" fontId="92" fillId="0" borderId="3" xfId="9" applyNumberFormat="1" applyFont="1" applyBorder="1" applyAlignment="1">
      <alignment horizontal="center" vertical="center"/>
    </xf>
    <xf numFmtId="49" fontId="97" fillId="0" borderId="0" xfId="14" applyNumberFormat="1" applyFont="1" applyFill="1" applyAlignment="1">
      <alignment horizontal="left" vertical="center"/>
    </xf>
    <xf numFmtId="49" fontId="92" fillId="0" borderId="10" xfId="0" applyNumberFormat="1" applyFont="1" applyBorder="1" applyAlignment="1">
      <alignment vertical="center"/>
    </xf>
    <xf numFmtId="49" fontId="92" fillId="0" borderId="0" xfId="8" applyNumberFormat="1" applyFont="1" applyBorder="1" applyAlignment="1">
      <alignment vertical="center"/>
    </xf>
    <xf numFmtId="0" fontId="92" fillId="0" borderId="6" xfId="8" applyFont="1" applyBorder="1" applyAlignment="1">
      <alignment vertical="center"/>
    </xf>
    <xf numFmtId="49" fontId="92" fillId="0" borderId="0" xfId="0" applyNumberFormat="1" applyFont="1" applyFill="1">
      <alignment vertical="center"/>
    </xf>
    <xf numFmtId="0" fontId="92" fillId="0" borderId="0" xfId="0" applyFont="1" applyFill="1">
      <alignment vertical="center"/>
    </xf>
    <xf numFmtId="49" fontId="92" fillId="0" borderId="0" xfId="0" applyNumberFormat="1" applyFont="1" applyFill="1" applyAlignment="1">
      <alignment horizontal="left" vertical="center" indent="1"/>
    </xf>
    <xf numFmtId="0" fontId="92" fillId="0" borderId="0" xfId="0" applyFont="1" applyBorder="1" applyAlignment="1">
      <alignment horizontal="center" vertical="center"/>
    </xf>
    <xf numFmtId="0" fontId="92" fillId="0" borderId="0" xfId="0" applyFont="1" applyAlignment="1">
      <alignment horizontal="center" vertical="center"/>
    </xf>
    <xf numFmtId="0" fontId="13" fillId="0" borderId="0" xfId="0" applyFont="1" applyAlignment="1">
      <alignment vertical="center"/>
    </xf>
    <xf numFmtId="0" fontId="19" fillId="0" borderId="12" xfId="10" applyFont="1" applyBorder="1" applyAlignment="1">
      <alignment horizontal="left" vertical="center" wrapText="1"/>
    </xf>
    <xf numFmtId="0" fontId="13" fillId="0" borderId="12" xfId="10" applyFont="1" applyBorder="1" applyAlignment="1">
      <alignment horizontal="center" vertical="center" wrapText="1"/>
    </xf>
    <xf numFmtId="0" fontId="13" fillId="0" borderId="11" xfId="10" applyFont="1" applyBorder="1" applyAlignment="1">
      <alignment horizontal="center" vertical="center"/>
    </xf>
    <xf numFmtId="0" fontId="92" fillId="0" borderId="1" xfId="9" applyFont="1" applyBorder="1" applyAlignment="1">
      <alignment horizontal="center" vertical="center"/>
    </xf>
    <xf numFmtId="0" fontId="92" fillId="0" borderId="3" xfId="9" applyFont="1" applyBorder="1" applyAlignment="1">
      <alignment horizontal="center" vertical="center"/>
    </xf>
    <xf numFmtId="0" fontId="13" fillId="0" borderId="9" xfId="0" applyFont="1" applyBorder="1" applyAlignment="1">
      <alignment horizontal="center" vertical="center"/>
    </xf>
    <xf numFmtId="0" fontId="13" fillId="0" borderId="6" xfId="0" applyFont="1" applyBorder="1" applyAlignment="1">
      <alignment vertical="center"/>
    </xf>
    <xf numFmtId="0" fontId="13" fillId="0" borderId="0" xfId="0" applyFont="1" applyBorder="1" applyAlignment="1">
      <alignment horizontal="left" vertical="center"/>
    </xf>
    <xf numFmtId="49" fontId="101" fillId="0" borderId="0" xfId="0" applyNumberFormat="1" applyFont="1" applyBorder="1" applyAlignment="1">
      <alignment horizontal="centerContinuous" vertical="center"/>
    </xf>
    <xf numFmtId="176" fontId="0" fillId="0" borderId="41" xfId="11" applyNumberFormat="1" applyFont="1" applyBorder="1" applyAlignment="1" applyProtection="1">
      <alignment vertical="center"/>
      <protection locked="0" hidden="1"/>
    </xf>
    <xf numFmtId="176" fontId="0" fillId="0" borderId="41" xfId="11" applyNumberFormat="1" applyFont="1" applyBorder="1" applyAlignment="1" applyProtection="1">
      <alignment vertical="center" shrinkToFit="1"/>
      <protection locked="0" hidden="1"/>
    </xf>
    <xf numFmtId="176" fontId="1" fillId="0" borderId="41" xfId="11" applyNumberFormat="1" applyFont="1" applyBorder="1" applyAlignment="1" applyProtection="1">
      <alignment vertical="center" shrinkToFit="1"/>
      <protection locked="0" hidden="1"/>
    </xf>
    <xf numFmtId="176" fontId="0" fillId="0" borderId="41" xfId="11" applyNumberFormat="1" applyFont="1" applyBorder="1" applyAlignment="1" applyProtection="1">
      <alignment horizontal="left" vertical="center"/>
      <protection locked="0" hidden="1"/>
    </xf>
    <xf numFmtId="176" fontId="0" fillId="8" borderId="41" xfId="11" applyNumberFormat="1" applyFont="1" applyFill="1" applyBorder="1" applyAlignment="1" applyProtection="1">
      <alignment horizontal="center" vertical="center"/>
      <protection locked="0" hidden="1"/>
    </xf>
    <xf numFmtId="0" fontId="96" fillId="0" borderId="5" xfId="0" applyFont="1" applyFill="1" applyBorder="1" applyAlignment="1">
      <alignment vertical="center"/>
    </xf>
    <xf numFmtId="0" fontId="96" fillId="0" borderId="7" xfId="0" applyFont="1" applyFill="1" applyBorder="1" applyAlignment="1">
      <alignment vertical="center"/>
    </xf>
    <xf numFmtId="0" fontId="97" fillId="0" borderId="3" xfId="0" applyFont="1" applyFill="1" applyBorder="1" applyAlignment="1">
      <alignment horizontal="center" vertical="center"/>
    </xf>
    <xf numFmtId="0" fontId="97" fillId="0" borderId="98" xfId="0" applyFont="1" applyFill="1" applyBorder="1" applyAlignment="1">
      <alignment horizontal="center" vertical="center"/>
    </xf>
    <xf numFmtId="0" fontId="97" fillId="0" borderId="0" xfId="0" applyFont="1" applyFill="1" applyBorder="1" applyAlignment="1">
      <alignment horizontal="center" vertical="center"/>
    </xf>
    <xf numFmtId="0" fontId="97" fillId="0" borderId="98" xfId="0" applyFont="1" applyFill="1" applyBorder="1" applyAlignment="1" applyProtection="1">
      <alignment horizontal="center" vertical="center"/>
      <protection locked="0"/>
    </xf>
    <xf numFmtId="0" fontId="13" fillId="0" borderId="235" xfId="0" applyFont="1" applyBorder="1" applyAlignment="1">
      <alignment vertical="center"/>
    </xf>
    <xf numFmtId="0" fontId="13" fillId="0" borderId="236" xfId="0" applyFont="1" applyBorder="1" applyAlignment="1">
      <alignment vertical="center"/>
    </xf>
    <xf numFmtId="0" fontId="13" fillId="0" borderId="237" xfId="0" applyFont="1" applyBorder="1" applyAlignment="1">
      <alignment vertical="center"/>
    </xf>
    <xf numFmtId="0" fontId="13" fillId="0" borderId="253" xfId="0" applyFont="1" applyBorder="1" applyAlignment="1">
      <alignment vertical="center"/>
    </xf>
    <xf numFmtId="0" fontId="13" fillId="0" borderId="254" xfId="0" applyFont="1" applyBorder="1" applyAlignment="1">
      <alignment vertical="center"/>
    </xf>
    <xf numFmtId="0" fontId="13" fillId="0" borderId="238" xfId="0" applyFont="1" applyBorder="1" applyAlignment="1">
      <alignment vertical="center"/>
    </xf>
    <xf numFmtId="0" fontId="13" fillId="0" borderId="252" xfId="0" applyFont="1" applyBorder="1" applyAlignment="1">
      <alignment vertical="center"/>
    </xf>
    <xf numFmtId="0" fontId="13" fillId="0" borderId="240" xfId="0" applyFont="1" applyBorder="1" applyAlignment="1">
      <alignment vertical="center"/>
    </xf>
    <xf numFmtId="0" fontId="13" fillId="0" borderId="238" xfId="0" applyFont="1" applyFill="1" applyBorder="1" applyAlignment="1">
      <alignment vertical="center"/>
    </xf>
    <xf numFmtId="0" fontId="13" fillId="0" borderId="252" xfId="0" applyFont="1" applyFill="1" applyBorder="1" applyAlignment="1">
      <alignment vertical="center"/>
    </xf>
    <xf numFmtId="0" fontId="13" fillId="0" borderId="240" xfId="0" applyFont="1" applyFill="1" applyBorder="1" applyAlignment="1">
      <alignment vertical="center"/>
    </xf>
    <xf numFmtId="0" fontId="13" fillId="0" borderId="236" xfId="10" applyFont="1" applyBorder="1" applyAlignment="1">
      <alignment vertical="center"/>
    </xf>
    <xf numFmtId="0" fontId="92" fillId="0" borderId="238" xfId="10" applyFont="1" applyBorder="1" applyAlignment="1">
      <alignment horizontal="left" vertical="center" wrapText="1"/>
    </xf>
    <xf numFmtId="0" fontId="92" fillId="0" borderId="234" xfId="10" applyFont="1" applyBorder="1" applyAlignment="1">
      <alignment horizontal="left" vertical="center" wrapText="1"/>
    </xf>
    <xf numFmtId="0" fontId="97" fillId="0" borderId="234" xfId="10" applyFont="1" applyBorder="1" applyAlignment="1">
      <alignment horizontal="left" vertical="center" wrapText="1"/>
    </xf>
    <xf numFmtId="0" fontId="97" fillId="0" borderId="238" xfId="10" applyFont="1" applyBorder="1" applyAlignment="1">
      <alignment horizontal="left" vertical="center" wrapText="1"/>
    </xf>
    <xf numFmtId="0" fontId="92" fillId="0" borderId="12" xfId="10" applyFont="1" applyBorder="1" applyAlignment="1">
      <alignment horizontal="left" vertical="center" wrapText="1"/>
    </xf>
    <xf numFmtId="0" fontId="92" fillId="0" borderId="9" xfId="10" applyFont="1" applyBorder="1" applyAlignment="1">
      <alignment horizontal="left" vertical="center" wrapText="1"/>
    </xf>
    <xf numFmtId="0" fontId="92" fillId="0" borderId="9" xfId="10" applyFont="1" applyBorder="1" applyAlignment="1">
      <alignment vertical="center" wrapText="1"/>
    </xf>
    <xf numFmtId="0" fontId="97" fillId="0" borderId="9" xfId="10" applyFont="1" applyBorder="1" applyAlignment="1">
      <alignment horizontal="left" vertical="center" wrapText="1"/>
    </xf>
    <xf numFmtId="0" fontId="97" fillId="0" borderId="12" xfId="10" applyFont="1" applyBorder="1" applyAlignment="1">
      <alignment horizontal="left" vertical="center" wrapText="1"/>
    </xf>
    <xf numFmtId="0" fontId="98" fillId="0" borderId="9" xfId="10" applyFont="1" applyBorder="1" applyAlignment="1">
      <alignment horizontal="left" vertical="center" wrapText="1"/>
    </xf>
    <xf numFmtId="0" fontId="92" fillId="0" borderId="12" xfId="10" applyFont="1" applyBorder="1" applyAlignment="1">
      <alignment horizontal="centerContinuous" vertical="center"/>
    </xf>
    <xf numFmtId="0" fontId="92" fillId="0" borderId="10" xfId="10" applyFont="1" applyBorder="1" applyAlignment="1">
      <alignment horizontal="centerContinuous" vertical="center"/>
    </xf>
    <xf numFmtId="0" fontId="97" fillId="0" borderId="39" xfId="10" applyFont="1" applyBorder="1" applyAlignment="1">
      <alignment horizontal="center" vertical="center"/>
    </xf>
    <xf numFmtId="0" fontId="43" fillId="0" borderId="0" xfId="9" applyFont="1" applyAlignment="1">
      <alignment horizontal="center" vertical="center"/>
    </xf>
    <xf numFmtId="0" fontId="13" fillId="0" borderId="233" xfId="9" applyFont="1" applyBorder="1" applyAlignment="1">
      <alignment horizontal="center" vertical="center"/>
    </xf>
    <xf numFmtId="0" fontId="19" fillId="0" borderId="236" xfId="9" applyFont="1" applyBorder="1" applyAlignment="1">
      <alignment vertical="center"/>
    </xf>
    <xf numFmtId="0" fontId="19" fillId="0" borderId="237" xfId="9" applyFont="1" applyBorder="1" applyAlignment="1">
      <alignment vertical="center"/>
    </xf>
    <xf numFmtId="0" fontId="13" fillId="0" borderId="235" xfId="9" applyFont="1" applyBorder="1" applyAlignment="1">
      <alignment horizontal="center" vertical="center"/>
    </xf>
    <xf numFmtId="0" fontId="13" fillId="0" borderId="236" xfId="9" applyFont="1" applyBorder="1" applyAlignment="1">
      <alignment horizontal="center" vertical="center"/>
    </xf>
    <xf numFmtId="0" fontId="13" fillId="0" borderId="236" xfId="9" applyFont="1" applyBorder="1" applyAlignment="1">
      <alignment vertical="center"/>
    </xf>
    <xf numFmtId="0" fontId="13" fillId="0" borderId="237" xfId="9" applyFont="1" applyBorder="1" applyAlignment="1">
      <alignment vertical="center"/>
    </xf>
    <xf numFmtId="0" fontId="13" fillId="0" borderId="238" xfId="9" applyFont="1" applyBorder="1" applyAlignment="1">
      <alignment horizontal="center" vertical="center"/>
    </xf>
    <xf numFmtId="0" fontId="13" fillId="0" borderId="252" xfId="9" applyFont="1" applyBorder="1" applyAlignment="1">
      <alignment horizontal="center" vertical="center"/>
    </xf>
    <xf numFmtId="0" fontId="13" fillId="0" borderId="252" xfId="9" applyFont="1" applyBorder="1" applyAlignment="1">
      <alignment vertical="center"/>
    </xf>
    <xf numFmtId="0" fontId="13" fillId="0" borderId="240" xfId="9" applyFont="1" applyBorder="1" applyAlignment="1">
      <alignment vertical="center"/>
    </xf>
    <xf numFmtId="0" fontId="13" fillId="0" borderId="234" xfId="9" applyFont="1" applyBorder="1" applyAlignment="1">
      <alignment horizontal="center" vertical="center"/>
    </xf>
    <xf numFmtId="0" fontId="19" fillId="0" borderId="252" xfId="9" applyFont="1" applyBorder="1" applyAlignment="1">
      <alignment vertical="center"/>
    </xf>
    <xf numFmtId="0" fontId="19" fillId="0" borderId="240" xfId="9" applyFont="1" applyBorder="1" applyAlignment="1">
      <alignment vertical="center"/>
    </xf>
    <xf numFmtId="0" fontId="13" fillId="0" borderId="235" xfId="9" applyFont="1" applyBorder="1" applyAlignment="1">
      <alignment vertical="center"/>
    </xf>
    <xf numFmtId="0" fontId="13" fillId="0" borderId="253" xfId="9" applyFont="1" applyBorder="1" applyAlignment="1">
      <alignment horizontal="centerContinuous" vertical="center"/>
    </xf>
    <xf numFmtId="0" fontId="13" fillId="0" borderId="253" xfId="9" applyFont="1" applyBorder="1" applyAlignment="1">
      <alignment vertical="center"/>
    </xf>
    <xf numFmtId="0" fontId="13" fillId="0" borderId="238" xfId="9" applyFont="1" applyBorder="1" applyAlignment="1">
      <alignment vertical="center"/>
    </xf>
    <xf numFmtId="0" fontId="40" fillId="0" borderId="235" xfId="0" applyFont="1" applyBorder="1" applyAlignment="1">
      <alignment vertical="center" wrapText="1"/>
    </xf>
    <xf numFmtId="0" fontId="40" fillId="0" borderId="236" xfId="0" applyFont="1" applyBorder="1" applyAlignment="1">
      <alignment vertical="center" wrapText="1"/>
    </xf>
    <xf numFmtId="0" fontId="40" fillId="0" borderId="233" xfId="0" applyFont="1" applyBorder="1" applyAlignment="1">
      <alignment horizontal="centerContinuous" vertical="center" wrapText="1"/>
    </xf>
    <xf numFmtId="0" fontId="40" fillId="0" borderId="253" xfId="0" applyFont="1" applyBorder="1" applyAlignment="1">
      <alignment vertical="center" wrapText="1"/>
    </xf>
    <xf numFmtId="0" fontId="40" fillId="0" borderId="234" xfId="0" applyFont="1" applyBorder="1" applyAlignment="1">
      <alignment horizontal="centerContinuous" vertical="center" wrapText="1"/>
    </xf>
    <xf numFmtId="0" fontId="40" fillId="0" borderId="252" xfId="0" applyFont="1" applyBorder="1" applyAlignment="1">
      <alignment horizontal="center" vertical="center" wrapText="1"/>
    </xf>
    <xf numFmtId="0" fontId="40" fillId="0" borderId="252" xfId="0" applyFont="1" applyBorder="1" applyAlignment="1">
      <alignment vertical="center" wrapText="1"/>
    </xf>
    <xf numFmtId="0" fontId="40" fillId="0" borderId="240" xfId="0" applyFont="1" applyBorder="1" applyAlignment="1">
      <alignment vertical="center" wrapText="1"/>
    </xf>
    <xf numFmtId="0" fontId="92" fillId="0" borderId="10" xfId="9" applyFont="1" applyBorder="1" applyAlignment="1">
      <alignment vertical="center"/>
    </xf>
    <xf numFmtId="0" fontId="92" fillId="0" borderId="48" xfId="9" applyFont="1" applyBorder="1" applyAlignment="1">
      <alignment vertical="center"/>
    </xf>
    <xf numFmtId="0" fontId="92" fillId="0" borderId="47" xfId="9" applyFont="1" applyBorder="1" applyAlignment="1">
      <alignment vertical="center"/>
    </xf>
    <xf numFmtId="0" fontId="92" fillId="0" borderId="19" xfId="9" applyFont="1" applyBorder="1" applyAlignment="1">
      <alignment vertical="center"/>
    </xf>
    <xf numFmtId="0" fontId="92" fillId="0" borderId="42" xfId="9" applyFont="1" applyBorder="1" applyAlignment="1">
      <alignment vertical="center"/>
    </xf>
    <xf numFmtId="0" fontId="92" fillId="0" borderId="45" xfId="9" applyFont="1" applyBorder="1" applyAlignment="1">
      <alignment vertical="center"/>
    </xf>
    <xf numFmtId="0" fontId="92" fillId="0" borderId="44" xfId="9" applyFont="1" applyBorder="1" applyAlignment="1">
      <alignment vertical="center"/>
    </xf>
    <xf numFmtId="0" fontId="92" fillId="0" borderId="11" xfId="9" applyFont="1" applyBorder="1" applyAlignment="1">
      <alignment vertical="center"/>
    </xf>
    <xf numFmtId="0" fontId="92" fillId="0" borderId="14" xfId="9" applyFont="1" applyBorder="1" applyAlignment="1">
      <alignment vertical="center"/>
    </xf>
    <xf numFmtId="0" fontId="92" fillId="0" borderId="40" xfId="9" applyFont="1" applyBorder="1" applyAlignment="1">
      <alignment vertical="center"/>
    </xf>
    <xf numFmtId="0" fontId="92" fillId="0" borderId="43" xfId="9" applyFont="1" applyBorder="1" applyAlignment="1">
      <alignment vertical="center"/>
    </xf>
    <xf numFmtId="0" fontId="97" fillId="0" borderId="0" xfId="9" applyFont="1" applyFill="1" applyBorder="1" applyAlignment="1">
      <alignment vertical="center"/>
    </xf>
    <xf numFmtId="0" fontId="97" fillId="0" borderId="252" xfId="9" applyFont="1" applyFill="1" applyBorder="1" applyAlignment="1">
      <alignment vertical="center"/>
    </xf>
    <xf numFmtId="0" fontId="93" fillId="0" borderId="12" xfId="9" applyFont="1" applyBorder="1" applyAlignment="1">
      <alignment vertical="center"/>
    </xf>
    <xf numFmtId="0" fontId="93" fillId="0" borderId="12" xfId="9" applyFont="1" applyFill="1" applyBorder="1" applyAlignment="1">
      <alignment vertical="center"/>
    </xf>
    <xf numFmtId="0" fontId="93" fillId="0" borderId="252" xfId="9" applyFont="1" applyFill="1" applyBorder="1" applyAlignment="1">
      <alignment vertical="center"/>
    </xf>
    <xf numFmtId="0" fontId="92" fillId="0" borderId="252" xfId="9" applyFont="1" applyBorder="1" applyAlignment="1">
      <alignment vertical="center"/>
    </xf>
    <xf numFmtId="0" fontId="92" fillId="0" borderId="83" xfId="9" applyFont="1" applyBorder="1" applyAlignment="1">
      <alignment horizontal="center" vertical="center"/>
    </xf>
    <xf numFmtId="0" fontId="92" fillId="0" borderId="84" xfId="9" applyFont="1" applyBorder="1" applyAlignment="1">
      <alignment horizontal="center" vertical="center"/>
    </xf>
    <xf numFmtId="0" fontId="92" fillId="0" borderId="85" xfId="9" applyFont="1" applyBorder="1" applyAlignment="1">
      <alignment horizontal="center" vertical="center"/>
    </xf>
    <xf numFmtId="0" fontId="92" fillId="0" borderId="46" xfId="9" applyFont="1" applyBorder="1" applyAlignment="1">
      <alignment horizontal="center" vertical="center"/>
    </xf>
    <xf numFmtId="0" fontId="92" fillId="0" borderId="19" xfId="9" applyFont="1" applyBorder="1" applyAlignment="1">
      <alignment horizontal="center" vertical="center"/>
    </xf>
    <xf numFmtId="0" fontId="92" fillId="0" borderId="86" xfId="9" applyFont="1" applyBorder="1" applyAlignment="1">
      <alignment horizontal="center" vertical="center"/>
    </xf>
    <xf numFmtId="0" fontId="92" fillId="0" borderId="40" xfId="9" applyFont="1" applyBorder="1" applyAlignment="1">
      <alignment horizontal="center" vertical="center"/>
    </xf>
    <xf numFmtId="0" fontId="92" fillId="0" borderId="41" xfId="9" applyFont="1" applyBorder="1" applyAlignment="1">
      <alignment horizontal="center" vertical="center"/>
    </xf>
    <xf numFmtId="0" fontId="92" fillId="0" borderId="86" xfId="9" applyFont="1" applyBorder="1" applyAlignment="1">
      <alignment vertical="center"/>
    </xf>
    <xf numFmtId="0" fontId="92" fillId="0" borderId="19" xfId="9" applyFont="1" applyFill="1" applyBorder="1" applyAlignment="1">
      <alignment vertical="center"/>
    </xf>
    <xf numFmtId="0" fontId="92" fillId="0" borderId="45" xfId="9" applyFont="1" applyBorder="1" applyAlignment="1">
      <alignment horizontal="center" vertical="center"/>
    </xf>
    <xf numFmtId="0" fontId="92" fillId="0" borderId="87" xfId="9" applyFont="1" applyBorder="1" applyAlignment="1">
      <alignment horizontal="center" vertical="center"/>
    </xf>
    <xf numFmtId="0" fontId="92" fillId="0" borderId="43" xfId="9" applyFont="1" applyBorder="1" applyAlignment="1">
      <alignment horizontal="center" vertical="center"/>
    </xf>
    <xf numFmtId="0" fontId="92" fillId="0" borderId="71" xfId="9" applyFont="1" applyBorder="1" applyAlignment="1">
      <alignment horizontal="center" vertical="center"/>
    </xf>
    <xf numFmtId="0" fontId="99" fillId="0" borderId="14" xfId="9" applyFont="1" applyBorder="1" applyAlignment="1">
      <alignment vertical="center"/>
    </xf>
    <xf numFmtId="0" fontId="99" fillId="0" borderId="40" xfId="9" applyFont="1" applyBorder="1" applyAlignment="1">
      <alignment vertical="center"/>
    </xf>
    <xf numFmtId="0" fontId="99" fillId="0" borderId="43" xfId="9" applyFont="1" applyBorder="1" applyAlignment="1">
      <alignment vertical="center"/>
    </xf>
    <xf numFmtId="0" fontId="92" fillId="0" borderId="9" xfId="0" applyFont="1" applyBorder="1">
      <alignment vertical="center"/>
    </xf>
    <xf numFmtId="58" fontId="92" fillId="0" borderId="9" xfId="0" applyNumberFormat="1" applyFont="1" applyBorder="1" applyAlignment="1">
      <alignment horizontal="center" vertical="center"/>
    </xf>
    <xf numFmtId="0" fontId="92" fillId="0" borderId="9" xfId="0" applyFont="1" applyBorder="1" applyAlignment="1">
      <alignment horizontal="center" vertical="center"/>
    </xf>
    <xf numFmtId="0" fontId="13" fillId="0" borderId="233" xfId="14" applyFont="1" applyFill="1" applyBorder="1" applyAlignment="1">
      <alignment horizontal="left" vertical="center"/>
    </xf>
    <xf numFmtId="0" fontId="13" fillId="0" borderId="234" xfId="14" applyFont="1" applyFill="1" applyBorder="1" applyAlignment="1">
      <alignment vertical="center"/>
    </xf>
    <xf numFmtId="0" fontId="92" fillId="0" borderId="73" xfId="0" applyFont="1" applyBorder="1" applyAlignment="1" applyProtection="1">
      <alignment horizontal="center" vertical="center"/>
    </xf>
    <xf numFmtId="0" fontId="92" fillId="0" borderId="12" xfId="9" applyFont="1" applyBorder="1" applyAlignment="1">
      <alignment horizontal="center" vertical="center" shrinkToFit="1"/>
    </xf>
    <xf numFmtId="49" fontId="0" fillId="0" borderId="253" xfId="11" applyNumberFormat="1" applyFont="1" applyFill="1" applyBorder="1" applyAlignment="1" applyProtection="1">
      <alignment horizontal="left" vertical="center"/>
      <protection locked="0" hidden="1"/>
    </xf>
    <xf numFmtId="0" fontId="24" fillId="0" borderId="252" xfId="10" applyFont="1" applyBorder="1" applyAlignment="1" applyProtection="1">
      <alignment vertical="center" shrinkToFit="1"/>
    </xf>
    <xf numFmtId="0" fontId="13" fillId="0" borderId="257" xfId="10" applyFont="1" applyBorder="1" applyAlignment="1">
      <alignment horizontal="center" vertical="center"/>
    </xf>
    <xf numFmtId="0" fontId="13" fillId="0" borderId="68" xfId="10" applyFont="1" applyBorder="1" applyAlignment="1">
      <alignment horizontal="center" vertical="center"/>
    </xf>
    <xf numFmtId="0" fontId="13" fillId="0" borderId="258" xfId="10" applyFont="1" applyBorder="1" applyAlignment="1">
      <alignment horizontal="center" vertical="center"/>
    </xf>
    <xf numFmtId="0" fontId="13" fillId="0" borderId="257" xfId="10" applyFont="1" applyBorder="1" applyAlignment="1">
      <alignment vertical="center"/>
    </xf>
    <xf numFmtId="0" fontId="13" fillId="0" borderId="68" xfId="10" applyFont="1" applyBorder="1" applyAlignment="1">
      <alignment vertical="center"/>
    </xf>
    <xf numFmtId="0" fontId="13" fillId="0" borderId="258" xfId="10" applyFont="1" applyBorder="1" applyAlignment="1">
      <alignment vertical="center"/>
    </xf>
    <xf numFmtId="0" fontId="13" fillId="0" borderId="58" xfId="10" applyFont="1" applyBorder="1" applyAlignment="1">
      <alignment horizontal="center" vertical="center"/>
    </xf>
    <xf numFmtId="0" fontId="92" fillId="0" borderId="68" xfId="9" applyFont="1" applyBorder="1" applyAlignment="1">
      <alignment horizontal="center" vertical="center"/>
    </xf>
    <xf numFmtId="0" fontId="92" fillId="0" borderId="68" xfId="9" applyFont="1" applyBorder="1" applyAlignment="1">
      <alignment horizontal="center" vertical="center" shrinkToFit="1"/>
    </xf>
    <xf numFmtId="0" fontId="99" fillId="0" borderId="13" xfId="9" applyFont="1" applyBorder="1" applyAlignment="1">
      <alignment vertical="center"/>
    </xf>
    <xf numFmtId="0" fontId="99" fillId="0" borderId="20" xfId="9" applyFont="1" applyBorder="1" applyAlignment="1">
      <alignment vertical="center"/>
    </xf>
    <xf numFmtId="0" fontId="99" fillId="0" borderId="20" xfId="9" applyFont="1" applyBorder="1" applyAlignment="1">
      <alignment horizontal="right" vertical="center"/>
    </xf>
    <xf numFmtId="0" fontId="99" fillId="0" borderId="59" xfId="9" applyFont="1" applyBorder="1" applyAlignment="1">
      <alignment vertical="center"/>
    </xf>
    <xf numFmtId="0" fontId="99" fillId="0" borderId="48" xfId="9" applyFont="1" applyBorder="1" applyAlignment="1">
      <alignment vertical="center"/>
    </xf>
    <xf numFmtId="0" fontId="99" fillId="0" borderId="19" xfId="9" applyFont="1" applyBorder="1" applyAlignment="1">
      <alignment vertical="center"/>
    </xf>
    <xf numFmtId="0" fontId="99" fillId="0" borderId="19" xfId="9" applyFont="1" applyBorder="1" applyAlignment="1">
      <alignment horizontal="right" vertical="center"/>
    </xf>
    <xf numFmtId="0" fontId="99" fillId="0" borderId="45" xfId="9" applyFont="1" applyBorder="1" applyAlignment="1">
      <alignment vertical="center"/>
    </xf>
    <xf numFmtId="0" fontId="92" fillId="0" borderId="11" xfId="9" applyFont="1" applyBorder="1" applyAlignment="1">
      <alignment horizontal="center" vertical="center"/>
    </xf>
    <xf numFmtId="49" fontId="92" fillId="0" borderId="0" xfId="0" applyNumberFormat="1" applyFont="1" applyBorder="1" applyAlignment="1">
      <alignment vertical="center" shrinkToFit="1"/>
    </xf>
    <xf numFmtId="49" fontId="13" fillId="0" borderId="252" xfId="0" applyNumberFormat="1" applyFont="1" applyBorder="1" applyAlignment="1">
      <alignment horizontal="right" vertical="center" shrinkToFit="1"/>
    </xf>
    <xf numFmtId="58" fontId="92" fillId="0" borderId="0" xfId="14" applyNumberFormat="1" applyFont="1" applyFill="1" applyAlignment="1">
      <alignment horizontal="right" vertical="center"/>
    </xf>
    <xf numFmtId="0" fontId="19" fillId="0" borderId="0" xfId="14" applyFont="1" applyFill="1" applyAlignment="1">
      <alignment horizontal="left" vertical="center" wrapText="1"/>
    </xf>
    <xf numFmtId="0" fontId="13" fillId="0" borderId="252" xfId="0" applyFont="1" applyFill="1" applyBorder="1" applyAlignment="1">
      <alignment vertical="center" shrinkToFit="1"/>
    </xf>
    <xf numFmtId="0" fontId="24" fillId="0" borderId="0" xfId="0" applyFont="1" applyFill="1" applyBorder="1" applyAlignment="1">
      <alignment horizontal="center" vertical="center"/>
    </xf>
    <xf numFmtId="0" fontId="92" fillId="12" borderId="252" xfId="12" applyFont="1" applyFill="1" applyBorder="1" applyAlignment="1" applyProtection="1"/>
    <xf numFmtId="0" fontId="13" fillId="0" borderId="252" xfId="0" applyFont="1" applyBorder="1" applyAlignment="1">
      <alignment horizontal="center" vertical="center"/>
    </xf>
    <xf numFmtId="0" fontId="19" fillId="0" borderId="3" xfId="12" applyFont="1" applyBorder="1" applyAlignment="1" applyProtection="1">
      <alignment horizontal="center" vertical="center"/>
    </xf>
    <xf numFmtId="0" fontId="13" fillId="0" borderId="0" xfId="0" applyFont="1" applyAlignment="1"/>
    <xf numFmtId="49" fontId="0" fillId="0" borderId="253" xfId="11" applyNumberFormat="1" applyFont="1" applyFill="1" applyBorder="1" applyAlignment="1" applyProtection="1">
      <alignment horizontal="center" vertical="center"/>
      <protection locked="0" hidden="1"/>
    </xf>
    <xf numFmtId="0" fontId="86" fillId="6" borderId="115" xfId="0" applyFont="1" applyFill="1" applyBorder="1" applyAlignment="1">
      <alignment horizontal="center" vertical="center" shrinkToFit="1"/>
    </xf>
    <xf numFmtId="0" fontId="87" fillId="6" borderId="116" xfId="0" applyFont="1" applyFill="1" applyBorder="1" applyAlignment="1">
      <alignment horizontal="center" vertical="center" shrinkToFit="1"/>
    </xf>
    <xf numFmtId="176" fontId="0" fillId="6" borderId="246" xfId="11" applyNumberFormat="1" applyFont="1" applyFill="1" applyBorder="1" applyAlignment="1" applyProtection="1">
      <alignment horizontal="center" vertical="center"/>
      <protection hidden="1"/>
    </xf>
    <xf numFmtId="176" fontId="0" fillId="6" borderId="247" xfId="11" applyNumberFormat="1" applyFont="1" applyFill="1" applyBorder="1" applyAlignment="1" applyProtection="1">
      <alignment horizontal="center" vertical="center"/>
      <protection hidden="1"/>
    </xf>
    <xf numFmtId="176" fontId="1" fillId="6" borderId="247" xfId="11" applyNumberFormat="1" applyFont="1" applyFill="1" applyBorder="1" applyAlignment="1" applyProtection="1">
      <alignment horizontal="center" vertical="center"/>
      <protection hidden="1"/>
    </xf>
    <xf numFmtId="176" fontId="1" fillId="6" borderId="248" xfId="11" applyNumberFormat="1" applyFont="1" applyFill="1" applyBorder="1" applyAlignment="1" applyProtection="1">
      <alignment horizontal="center" vertical="center"/>
      <protection hidden="1"/>
    </xf>
    <xf numFmtId="176" fontId="0" fillId="6" borderId="249" xfId="11" applyNumberFormat="1" applyFont="1" applyFill="1" applyBorder="1" applyAlignment="1" applyProtection="1">
      <alignment horizontal="center" vertical="center"/>
      <protection hidden="1"/>
    </xf>
    <xf numFmtId="176" fontId="0" fillId="6" borderId="250" xfId="11" applyNumberFormat="1" applyFont="1" applyFill="1" applyBorder="1" applyAlignment="1" applyProtection="1">
      <alignment horizontal="center" vertical="center"/>
      <protection hidden="1"/>
    </xf>
    <xf numFmtId="176" fontId="0" fillId="6" borderId="251" xfId="11" applyNumberFormat="1" applyFont="1" applyFill="1" applyBorder="1" applyAlignment="1" applyProtection="1">
      <alignment horizontal="center" vertical="center"/>
      <protection hidden="1"/>
    </xf>
    <xf numFmtId="176" fontId="0" fillId="7" borderId="12" xfId="11" applyNumberFormat="1" applyFont="1" applyFill="1" applyBorder="1" applyAlignment="1" applyProtection="1">
      <alignment horizontal="center" vertical="center"/>
      <protection hidden="1"/>
    </xf>
    <xf numFmtId="176" fontId="1" fillId="7" borderId="10" xfId="11" applyNumberFormat="1" applyFont="1" applyFill="1" applyBorder="1" applyAlignment="1" applyProtection="1">
      <alignment horizontal="center" vertical="center"/>
      <protection hidden="1"/>
    </xf>
    <xf numFmtId="176" fontId="1" fillId="7" borderId="11" xfId="11" applyNumberFormat="1" applyFont="1" applyFill="1" applyBorder="1" applyAlignment="1" applyProtection="1">
      <alignment horizontal="center" vertical="center"/>
      <protection hidden="1"/>
    </xf>
    <xf numFmtId="176" fontId="1" fillId="7" borderId="12" xfId="11" applyNumberFormat="1" applyFont="1" applyFill="1" applyBorder="1" applyAlignment="1" applyProtection="1">
      <alignment horizontal="center" vertical="center"/>
      <protection hidden="1"/>
    </xf>
    <xf numFmtId="176" fontId="90" fillId="15" borderId="206" xfId="11" applyNumberFormat="1" applyFont="1" applyFill="1" applyBorder="1" applyAlignment="1" applyProtection="1">
      <alignment horizontal="center" vertical="center"/>
      <protection hidden="1"/>
    </xf>
    <xf numFmtId="176" fontId="90" fillId="15" borderId="245" xfId="11" applyNumberFormat="1" applyFont="1" applyFill="1" applyBorder="1" applyAlignment="1" applyProtection="1">
      <alignment horizontal="center" vertical="center"/>
      <protection hidden="1"/>
    </xf>
    <xf numFmtId="176" fontId="90" fillId="15" borderId="207" xfId="11" applyNumberFormat="1" applyFont="1" applyFill="1" applyBorder="1" applyAlignment="1" applyProtection="1">
      <alignment horizontal="center" vertical="center"/>
      <protection hidden="1"/>
    </xf>
    <xf numFmtId="176" fontId="90" fillId="15" borderId="53" xfId="11" applyNumberFormat="1" applyFont="1" applyFill="1" applyBorder="1" applyAlignment="1" applyProtection="1">
      <alignment horizontal="center" vertical="center"/>
      <protection hidden="1"/>
    </xf>
    <xf numFmtId="176" fontId="90" fillId="15" borderId="52" xfId="11" applyNumberFormat="1" applyFont="1" applyFill="1" applyBorder="1" applyAlignment="1" applyProtection="1">
      <alignment horizontal="center" vertical="center"/>
      <protection hidden="1"/>
    </xf>
    <xf numFmtId="176" fontId="90" fillId="15" borderId="51" xfId="11" applyNumberFormat="1" applyFont="1" applyFill="1" applyBorder="1" applyAlignment="1" applyProtection="1">
      <alignment horizontal="center" vertical="center"/>
      <protection hidden="1"/>
    </xf>
    <xf numFmtId="176" fontId="90" fillId="15" borderId="242" xfId="11" applyNumberFormat="1" applyFont="1" applyFill="1" applyBorder="1" applyAlignment="1" applyProtection="1">
      <alignment horizontal="center" vertical="center"/>
      <protection hidden="1"/>
    </xf>
    <xf numFmtId="176" fontId="90" fillId="15" borderId="123" xfId="11" applyNumberFormat="1" applyFont="1" applyFill="1" applyBorder="1" applyAlignment="1" applyProtection="1">
      <alignment horizontal="center" vertical="center"/>
      <protection hidden="1"/>
    </xf>
    <xf numFmtId="176" fontId="90" fillId="15" borderId="243" xfId="11" applyNumberFormat="1" applyFont="1" applyFill="1" applyBorder="1" applyAlignment="1" applyProtection="1">
      <alignment horizontal="center" vertical="center"/>
      <protection hidden="1"/>
    </xf>
    <xf numFmtId="176" fontId="90" fillId="15" borderId="203" xfId="11" applyNumberFormat="1" applyFont="1" applyFill="1" applyBorder="1" applyAlignment="1" applyProtection="1">
      <alignment horizontal="center" vertical="center"/>
      <protection hidden="1"/>
    </xf>
    <xf numFmtId="176" fontId="90" fillId="15" borderId="82" xfId="11" applyNumberFormat="1" applyFont="1" applyFill="1" applyBorder="1" applyAlignment="1" applyProtection="1">
      <alignment horizontal="center" vertical="center"/>
      <protection hidden="1"/>
    </xf>
    <xf numFmtId="176" fontId="90" fillId="15" borderId="244" xfId="11" applyNumberFormat="1" applyFont="1" applyFill="1" applyBorder="1" applyAlignment="1" applyProtection="1">
      <alignment horizontal="center" vertical="center"/>
      <protection hidden="1"/>
    </xf>
    <xf numFmtId="0" fontId="103" fillId="0" borderId="0" xfId="0" applyFont="1" applyAlignment="1">
      <alignment horizontal="center" vertical="center"/>
    </xf>
    <xf numFmtId="49" fontId="102" fillId="0" borderId="0" xfId="0" applyNumberFormat="1" applyFont="1" applyBorder="1" applyAlignment="1" applyProtection="1">
      <alignment horizontal="center" vertical="center"/>
      <protection hidden="1"/>
    </xf>
    <xf numFmtId="0" fontId="102" fillId="0" borderId="0" xfId="0" applyNumberFormat="1" applyFont="1" applyBorder="1" applyAlignment="1" applyProtection="1">
      <alignment horizontal="center" vertical="center"/>
      <protection hidden="1"/>
    </xf>
    <xf numFmtId="0" fontId="16" fillId="0" borderId="0" xfId="0" applyFont="1" applyAlignment="1">
      <alignment horizontal="center" vertical="center"/>
    </xf>
    <xf numFmtId="0" fontId="19" fillId="0" borderId="227"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226" xfId="0" applyFont="1" applyBorder="1" applyAlignment="1">
      <alignment horizontal="center" vertical="center" shrinkToFit="1"/>
    </xf>
    <xf numFmtId="0" fontId="19" fillId="0" borderId="5" xfId="0" applyFont="1" applyBorder="1" applyAlignment="1">
      <alignment horizontal="distributed" vertical="center" shrinkToFit="1"/>
    </xf>
    <xf numFmtId="0" fontId="46" fillId="0" borderId="0" xfId="10" applyFont="1" applyAlignment="1">
      <alignment horizontal="left" vertical="center"/>
    </xf>
    <xf numFmtId="0" fontId="13" fillId="0" borderId="0" xfId="0" applyFont="1" applyAlignment="1">
      <alignment vertical="center"/>
    </xf>
    <xf numFmtId="0" fontId="13" fillId="0" borderId="0" xfId="0" applyFont="1" applyAlignment="1">
      <alignment horizontal="distributed" vertical="center"/>
    </xf>
    <xf numFmtId="49" fontId="93" fillId="0" borderId="9" xfId="0" applyNumberFormat="1" applyFont="1" applyBorder="1" applyAlignment="1">
      <alignment horizontal="center" vertical="center" wrapText="1"/>
    </xf>
    <xf numFmtId="0" fontId="93" fillId="0" borderId="9" xfId="0" applyFont="1" applyBorder="1" applyAlignment="1">
      <alignment horizontal="center" vertical="center" wrapText="1"/>
    </xf>
    <xf numFmtId="49" fontId="92" fillId="0" borderId="236" xfId="0" applyNumberFormat="1" applyFont="1" applyBorder="1" applyAlignment="1">
      <alignment horizontal="center" vertical="center" wrapText="1"/>
    </xf>
    <xf numFmtId="49" fontId="92" fillId="0" borderId="252" xfId="0" applyNumberFormat="1" applyFont="1" applyBorder="1" applyAlignment="1">
      <alignment horizontal="center" vertical="center" wrapText="1"/>
    </xf>
    <xf numFmtId="0" fontId="93" fillId="0" borderId="12" xfId="0" applyFont="1" applyBorder="1" applyAlignment="1">
      <alignment horizontal="left" vertical="center" wrapText="1"/>
    </xf>
    <xf numFmtId="0" fontId="93" fillId="0" borderId="10" xfId="0" applyFont="1" applyBorder="1" applyAlignment="1">
      <alignment horizontal="left" vertical="center" wrapText="1"/>
    </xf>
    <xf numFmtId="0" fontId="93" fillId="0" borderId="11" xfId="0" applyFont="1" applyBorder="1" applyAlignment="1">
      <alignment horizontal="left" vertical="center" wrapText="1"/>
    </xf>
    <xf numFmtId="0" fontId="22" fillId="0" borderId="0" xfId="0" applyFont="1" applyAlignment="1">
      <alignment horizontal="center" vertical="center"/>
    </xf>
    <xf numFmtId="49" fontId="50" fillId="0" borderId="9" xfId="0" applyNumberFormat="1" applyFont="1" applyBorder="1" applyAlignment="1">
      <alignment horizontal="center" vertical="center" wrapText="1"/>
    </xf>
    <xf numFmtId="0" fontId="13" fillId="0" borderId="9" xfId="0" applyFont="1" applyBorder="1" applyAlignment="1">
      <alignment horizontal="center" vertical="center" wrapText="1"/>
    </xf>
    <xf numFmtId="0" fontId="92" fillId="0" borderId="9" xfId="0" applyFont="1" applyBorder="1" applyAlignment="1">
      <alignment horizontal="center" vertical="center" wrapText="1"/>
    </xf>
    <xf numFmtId="0" fontId="92" fillId="0" borderId="9" xfId="0" applyNumberFormat="1" applyFont="1" applyBorder="1" applyAlignment="1">
      <alignment horizontal="center" vertical="center" wrapText="1"/>
    </xf>
    <xf numFmtId="0" fontId="25" fillId="0" borderId="0" xfId="10" applyFont="1" applyAlignment="1" applyProtection="1">
      <alignment horizontal="left" vertical="center"/>
    </xf>
    <xf numFmtId="0" fontId="75" fillId="0" borderId="0" xfId="10" applyFont="1" applyAlignment="1" applyProtection="1">
      <alignment horizontal="center" vertical="center"/>
    </xf>
    <xf numFmtId="0" fontId="24" fillId="0" borderId="0" xfId="10" applyFont="1" applyAlignment="1" applyProtection="1">
      <alignment horizontal="distributed" vertical="center"/>
    </xf>
    <xf numFmtId="0" fontId="24" fillId="0" borderId="0" xfId="10" applyFont="1" applyBorder="1" applyAlignment="1" applyProtection="1">
      <alignment horizontal="right" vertical="center"/>
    </xf>
    <xf numFmtId="0" fontId="15" fillId="0" borderId="1" xfId="10" applyFont="1" applyBorder="1" applyAlignment="1" applyProtection="1">
      <alignment horizontal="right" vertical="center"/>
    </xf>
    <xf numFmtId="0" fontId="13" fillId="0" borderId="1" xfId="10" applyFont="1" applyBorder="1" applyAlignment="1">
      <alignment vertical="center"/>
    </xf>
    <xf numFmtId="49" fontId="94" fillId="0" borderId="252" xfId="10" applyNumberFormat="1" applyFont="1" applyBorder="1" applyAlignment="1" applyProtection="1">
      <alignment horizontal="center" vertical="center" shrinkToFit="1"/>
    </xf>
    <xf numFmtId="0" fontId="94" fillId="0" borderId="1" xfId="10" applyFont="1" applyBorder="1" applyAlignment="1" applyProtection="1">
      <alignment horizontal="center" vertical="center"/>
    </xf>
    <xf numFmtId="0" fontId="24" fillId="0" borderId="0" xfId="10" applyFont="1" applyAlignment="1" applyProtection="1">
      <alignment horizontal="center" vertical="center"/>
    </xf>
    <xf numFmtId="0" fontId="15" fillId="0" borderId="0" xfId="10" applyFont="1" applyAlignment="1" applyProtection="1">
      <alignment horizontal="left" vertical="center"/>
    </xf>
    <xf numFmtId="0" fontId="15" fillId="0" borderId="0" xfId="10" applyFont="1" applyAlignment="1">
      <alignment horizontal="left" vertical="center"/>
    </xf>
    <xf numFmtId="0" fontId="20" fillId="0" borderId="0" xfId="12" applyFont="1" applyAlignment="1" applyProtection="1">
      <alignment horizontal="left" vertical="top" wrapText="1" readingOrder="1"/>
    </xf>
    <xf numFmtId="49" fontId="19" fillId="12" borderId="12" xfId="4" applyNumberFormat="1" applyFont="1" applyFill="1" applyBorder="1" applyAlignment="1" applyProtection="1">
      <alignment horizontal="center" vertical="center" shrinkToFit="1"/>
    </xf>
    <xf numFmtId="49" fontId="19" fillId="12" borderId="10" xfId="4" applyNumberFormat="1" applyFont="1" applyFill="1" applyBorder="1" applyAlignment="1" applyProtection="1">
      <alignment horizontal="center" vertical="center" shrinkToFit="1"/>
    </xf>
    <xf numFmtId="49" fontId="19" fillId="12" borderId="11" xfId="4" applyNumberFormat="1" applyFont="1" applyFill="1" applyBorder="1" applyAlignment="1" applyProtection="1">
      <alignment horizontal="center" vertical="center" shrinkToFit="1"/>
    </xf>
    <xf numFmtId="0" fontId="19" fillId="0" borderId="12" xfId="12" applyFont="1" applyBorder="1" applyAlignment="1" applyProtection="1">
      <alignment horizontal="center" vertical="center"/>
    </xf>
    <xf numFmtId="0" fontId="19" fillId="0" borderId="10" xfId="12" applyFont="1" applyBorder="1" applyAlignment="1" applyProtection="1">
      <alignment horizontal="center" vertical="center"/>
    </xf>
    <xf numFmtId="0" fontId="19" fillId="0" borderId="11" xfId="12" applyFont="1" applyBorder="1" applyAlignment="1" applyProtection="1">
      <alignment horizontal="center" vertical="center"/>
    </xf>
    <xf numFmtId="49" fontId="41" fillId="12" borderId="12" xfId="4" applyNumberFormat="1" applyFont="1" applyFill="1" applyBorder="1" applyAlignment="1" applyProtection="1">
      <alignment horizontal="center" vertical="center" shrinkToFit="1"/>
    </xf>
    <xf numFmtId="49" fontId="41" fillId="12" borderId="10" xfId="4" applyNumberFormat="1" applyFont="1" applyFill="1" applyBorder="1" applyAlignment="1" applyProtection="1">
      <alignment horizontal="center" vertical="center" shrinkToFit="1"/>
    </xf>
    <xf numFmtId="49" fontId="41" fillId="12" borderId="11" xfId="4" applyNumberFormat="1" applyFont="1" applyFill="1" applyBorder="1" applyAlignment="1" applyProtection="1">
      <alignment horizontal="center" vertical="center" shrinkToFit="1"/>
    </xf>
    <xf numFmtId="0" fontId="20" fillId="12" borderId="12" xfId="12" applyFont="1" applyFill="1" applyBorder="1" applyAlignment="1" applyProtection="1">
      <alignment horizontal="center" vertical="center" wrapText="1" shrinkToFit="1"/>
    </xf>
    <xf numFmtId="0" fontId="20" fillId="12" borderId="10" xfId="12" applyFont="1" applyFill="1" applyBorder="1" applyAlignment="1" applyProtection="1">
      <alignment horizontal="center" vertical="center" shrinkToFit="1"/>
    </xf>
    <xf numFmtId="0" fontId="20" fillId="12" borderId="11" xfId="12" applyFont="1" applyFill="1" applyBorder="1" applyAlignment="1" applyProtection="1">
      <alignment horizontal="center" vertical="center" shrinkToFit="1"/>
    </xf>
    <xf numFmtId="0" fontId="19" fillId="12" borderId="12" xfId="12" applyFont="1" applyFill="1" applyBorder="1" applyAlignment="1" applyProtection="1">
      <alignment horizontal="center" vertical="center" wrapText="1"/>
    </xf>
    <xf numFmtId="0" fontId="19" fillId="12" borderId="10" xfId="12" applyFont="1" applyFill="1" applyBorder="1" applyAlignment="1" applyProtection="1">
      <alignment horizontal="center" vertical="center"/>
    </xf>
    <xf numFmtId="0" fontId="19" fillId="12" borderId="11" xfId="12" applyFont="1" applyFill="1" applyBorder="1" applyAlignment="1" applyProtection="1">
      <alignment horizontal="center" vertical="center"/>
    </xf>
    <xf numFmtId="49" fontId="19" fillId="0" borderId="12" xfId="4" applyNumberFormat="1" applyFont="1" applyFill="1" applyBorder="1" applyAlignment="1" applyProtection="1">
      <alignment horizontal="center" vertical="center" wrapText="1"/>
    </xf>
    <xf numFmtId="49" fontId="19" fillId="0" borderId="10" xfId="4" applyNumberFormat="1" applyFont="1" applyFill="1" applyBorder="1" applyAlignment="1" applyProtection="1">
      <alignment horizontal="center" vertical="center" wrapText="1"/>
    </xf>
    <xf numFmtId="49" fontId="19" fillId="0" borderId="11" xfId="4" applyNumberFormat="1" applyFont="1" applyFill="1" applyBorder="1" applyAlignment="1" applyProtection="1">
      <alignment horizontal="center" vertical="center" wrapText="1"/>
    </xf>
    <xf numFmtId="0" fontId="19" fillId="0" borderId="24" xfId="12" applyFont="1" applyBorder="1" applyAlignment="1" applyProtection="1">
      <alignment horizontal="center" vertical="center" wrapText="1"/>
    </xf>
    <xf numFmtId="0" fontId="13" fillId="0" borderId="26" xfId="4" applyFont="1" applyBorder="1" applyAlignment="1" applyProtection="1">
      <alignment horizontal="center" vertical="center" wrapText="1"/>
    </xf>
    <xf numFmtId="0" fontId="41" fillId="12" borderId="2" xfId="12" applyFont="1" applyFill="1" applyBorder="1" applyAlignment="1" applyProtection="1">
      <alignment vertical="center"/>
    </xf>
    <xf numFmtId="0" fontId="41" fillId="12" borderId="3" xfId="12" applyFont="1" applyFill="1" applyBorder="1" applyAlignment="1" applyProtection="1">
      <alignment vertical="center"/>
    </xf>
    <xf numFmtId="0" fontId="41" fillId="12" borderId="4" xfId="12" applyFont="1" applyFill="1" applyBorder="1" applyAlignment="1" applyProtection="1">
      <alignment vertical="center"/>
    </xf>
    <xf numFmtId="0" fontId="13" fillId="0" borderId="7" xfId="4" applyFont="1" applyBorder="1" applyAlignment="1" applyProtection="1">
      <alignment vertical="center"/>
    </xf>
    <xf numFmtId="0" fontId="13" fillId="0" borderId="1" xfId="4" applyFont="1" applyBorder="1" applyAlignment="1" applyProtection="1">
      <alignment vertical="center"/>
    </xf>
    <xf numFmtId="0" fontId="13" fillId="0" borderId="8" xfId="4" applyFont="1" applyBorder="1" applyAlignment="1" applyProtection="1">
      <alignment vertical="center"/>
    </xf>
    <xf numFmtId="0" fontId="19" fillId="0" borderId="50" xfId="12" applyFont="1" applyBorder="1" applyAlignment="1" applyProtection="1">
      <alignment horizontal="center"/>
    </xf>
    <xf numFmtId="0" fontId="19" fillId="0" borderId="26" xfId="12" applyFont="1" applyBorder="1" applyAlignment="1" applyProtection="1">
      <alignment horizontal="center"/>
    </xf>
    <xf numFmtId="0" fontId="19" fillId="0" borderId="2" xfId="12" applyFont="1" applyBorder="1" applyAlignment="1" applyProtection="1">
      <alignment horizontal="center" vertical="center" wrapText="1"/>
    </xf>
    <xf numFmtId="0" fontId="19" fillId="0" borderId="4" xfId="12" applyFont="1" applyBorder="1" applyAlignment="1" applyProtection="1">
      <alignment horizontal="center" vertical="center" wrapText="1"/>
    </xf>
    <xf numFmtId="0" fontId="19" fillId="0" borderId="7" xfId="12" applyFont="1" applyBorder="1" applyAlignment="1" applyProtection="1">
      <alignment horizontal="center" vertical="center" wrapText="1"/>
    </xf>
    <xf numFmtId="0" fontId="19" fillId="0" borderId="8" xfId="12" applyFont="1" applyBorder="1" applyAlignment="1" applyProtection="1">
      <alignment horizontal="center" vertical="center" wrapText="1"/>
    </xf>
    <xf numFmtId="0" fontId="41" fillId="12" borderId="2" xfId="12" applyFont="1" applyFill="1" applyBorder="1" applyAlignment="1" applyProtection="1">
      <alignment horizontal="left" vertical="center"/>
    </xf>
    <xf numFmtId="0" fontId="41" fillId="12" borderId="3" xfId="12" applyFont="1" applyFill="1" applyBorder="1" applyAlignment="1" applyProtection="1">
      <alignment horizontal="left" vertical="center"/>
    </xf>
    <xf numFmtId="0" fontId="41" fillId="12" borderId="4" xfId="12" applyFont="1" applyFill="1" applyBorder="1" applyAlignment="1" applyProtection="1">
      <alignment horizontal="left" vertical="center"/>
    </xf>
    <xf numFmtId="0" fontId="41" fillId="12" borderId="7" xfId="12" applyFont="1" applyFill="1" applyBorder="1" applyAlignment="1" applyProtection="1">
      <alignment horizontal="left" vertical="center"/>
    </xf>
    <xf numFmtId="0" fontId="41" fillId="12" borderId="1" xfId="12" applyFont="1" applyFill="1" applyBorder="1" applyAlignment="1" applyProtection="1">
      <alignment horizontal="left" vertical="center"/>
    </xf>
    <xf numFmtId="0" fontId="41" fillId="12" borderId="8" xfId="12" applyFont="1" applyFill="1" applyBorder="1" applyAlignment="1" applyProtection="1">
      <alignment horizontal="left" vertical="center"/>
    </xf>
    <xf numFmtId="49" fontId="19" fillId="12" borderId="2" xfId="4" applyNumberFormat="1" applyFont="1" applyFill="1" applyBorder="1" applyAlignment="1" applyProtection="1">
      <alignment horizontal="center" vertical="center" shrinkToFit="1"/>
    </xf>
    <xf numFmtId="0" fontId="13" fillId="0" borderId="3" xfId="4" applyFont="1" applyBorder="1" applyAlignment="1" applyProtection="1">
      <alignment horizontal="center" vertical="center" shrinkToFit="1"/>
    </xf>
    <xf numFmtId="49" fontId="19" fillId="12" borderId="3" xfId="4" applyNumberFormat="1" applyFont="1" applyFill="1" applyBorder="1" applyAlignment="1" applyProtection="1">
      <alignment vertical="center" shrinkToFit="1"/>
    </xf>
    <xf numFmtId="0" fontId="13" fillId="0" borderId="3" xfId="4" applyFont="1" applyBorder="1" applyAlignment="1" applyProtection="1">
      <alignment vertical="center" shrinkToFit="1"/>
    </xf>
    <xf numFmtId="0" fontId="19" fillId="0" borderId="24" xfId="12" applyFont="1" applyBorder="1" applyAlignment="1" applyProtection="1">
      <alignment horizontal="center" vertical="center"/>
    </xf>
    <xf numFmtId="0" fontId="19" fillId="0" borderId="26" xfId="12" applyFont="1" applyBorder="1" applyAlignment="1" applyProtection="1">
      <alignment horizontal="center" vertical="center"/>
    </xf>
    <xf numFmtId="0" fontId="41" fillId="12" borderId="7" xfId="12" applyFont="1" applyFill="1" applyBorder="1" applyAlignment="1" applyProtection="1">
      <alignment vertical="center"/>
    </xf>
    <xf numFmtId="0" fontId="41" fillId="12" borderId="1" xfId="12" applyFont="1" applyFill="1" applyBorder="1" applyAlignment="1" applyProtection="1">
      <alignment vertical="center"/>
    </xf>
    <xf numFmtId="0" fontId="41" fillId="12" borderId="8" xfId="12" applyFont="1" applyFill="1" applyBorder="1" applyAlignment="1" applyProtection="1">
      <alignment vertical="center"/>
    </xf>
    <xf numFmtId="49" fontId="19" fillId="0" borderId="2" xfId="4" applyNumberFormat="1" applyFont="1" applyFill="1" applyBorder="1" applyAlignment="1" applyProtection="1">
      <alignment horizontal="center" vertical="center" wrapText="1"/>
    </xf>
    <xf numFmtId="49" fontId="19" fillId="0" borderId="4" xfId="4" applyNumberFormat="1" applyFont="1" applyFill="1" applyBorder="1" applyAlignment="1" applyProtection="1">
      <alignment horizontal="center" vertical="center" wrapText="1"/>
    </xf>
    <xf numFmtId="49" fontId="19" fillId="0" borderId="5" xfId="4" applyNumberFormat="1" applyFont="1" applyFill="1" applyBorder="1" applyAlignment="1" applyProtection="1">
      <alignment horizontal="center" vertical="center" wrapText="1"/>
    </xf>
    <xf numFmtId="49" fontId="19" fillId="0" borderId="6" xfId="4" applyNumberFormat="1" applyFont="1" applyFill="1" applyBorder="1" applyAlignment="1" applyProtection="1">
      <alignment horizontal="center" vertical="center" wrapText="1"/>
    </xf>
    <xf numFmtId="49" fontId="19" fillId="0" borderId="7" xfId="4" applyNumberFormat="1" applyFont="1" applyFill="1" applyBorder="1" applyAlignment="1" applyProtection="1">
      <alignment horizontal="center" vertical="center" wrapText="1"/>
    </xf>
    <xf numFmtId="49" fontId="19" fillId="0" borderId="8" xfId="4" applyNumberFormat="1" applyFont="1" applyFill="1" applyBorder="1" applyAlignment="1" applyProtection="1">
      <alignment horizontal="center" vertical="center" wrapText="1"/>
    </xf>
    <xf numFmtId="49" fontId="19" fillId="0" borderId="3" xfId="4" applyNumberFormat="1" applyFont="1" applyFill="1" applyBorder="1" applyAlignment="1" applyProtection="1">
      <alignment horizontal="center" vertical="center" wrapText="1" shrinkToFit="1"/>
    </xf>
    <xf numFmtId="49" fontId="19" fillId="0" borderId="3" xfId="4" applyNumberFormat="1" applyFont="1" applyFill="1" applyBorder="1" applyAlignment="1" applyProtection="1">
      <alignment horizontal="center" vertical="center" shrinkToFit="1"/>
    </xf>
    <xf numFmtId="49" fontId="19" fillId="0" borderId="0" xfId="4" applyNumberFormat="1" applyFont="1" applyFill="1" applyBorder="1" applyAlignment="1" applyProtection="1">
      <alignment horizontal="center" vertical="center" shrinkToFit="1"/>
    </xf>
    <xf numFmtId="49" fontId="19" fillId="0" borderId="12" xfId="4" applyNumberFormat="1" applyFont="1" applyFill="1" applyBorder="1" applyAlignment="1" applyProtection="1">
      <alignment horizontal="center" vertical="center" shrinkToFit="1"/>
    </xf>
    <xf numFmtId="49" fontId="19" fillId="0" borderId="10" xfId="4" applyNumberFormat="1" applyFont="1" applyFill="1" applyBorder="1" applyAlignment="1" applyProtection="1">
      <alignment horizontal="center" vertical="center" shrinkToFit="1"/>
    </xf>
    <xf numFmtId="49" fontId="19" fillId="0" borderId="11" xfId="4" applyNumberFormat="1" applyFont="1" applyFill="1" applyBorder="1" applyAlignment="1" applyProtection="1">
      <alignment horizontal="center" vertical="center" shrinkToFit="1"/>
    </xf>
    <xf numFmtId="49" fontId="19" fillId="12" borderId="3" xfId="4" applyNumberFormat="1" applyFont="1" applyFill="1" applyBorder="1" applyAlignment="1" applyProtection="1">
      <alignment horizontal="center" vertical="center" shrinkToFit="1"/>
    </xf>
    <xf numFmtId="0" fontId="19" fillId="0" borderId="3" xfId="12" applyFont="1" applyBorder="1" applyAlignment="1" applyProtection="1">
      <alignment horizontal="center" vertical="center" shrinkToFit="1"/>
    </xf>
    <xf numFmtId="0" fontId="13" fillId="0" borderId="4" xfId="4" applyFont="1" applyBorder="1" applyAlignment="1" applyProtection="1">
      <alignment horizontal="center" vertical="center" shrinkToFit="1"/>
    </xf>
    <xf numFmtId="49" fontId="19" fillId="0" borderId="2" xfId="4" applyNumberFormat="1" applyFont="1" applyFill="1" applyBorder="1" applyAlignment="1" applyProtection="1">
      <alignment horizontal="center" vertical="center" wrapText="1" shrinkToFit="1"/>
    </xf>
    <xf numFmtId="49" fontId="19" fillId="0" borderId="4" xfId="4" applyNumberFormat="1" applyFont="1" applyFill="1" applyBorder="1" applyAlignment="1" applyProtection="1">
      <alignment horizontal="center" vertical="center" wrapText="1" shrinkToFit="1"/>
    </xf>
    <xf numFmtId="49" fontId="19" fillId="0" borderId="5" xfId="4" applyNumberFormat="1" applyFont="1" applyFill="1" applyBorder="1" applyAlignment="1" applyProtection="1">
      <alignment horizontal="center" vertical="center" wrapText="1" shrinkToFit="1"/>
    </xf>
    <xf numFmtId="49" fontId="19" fillId="0" borderId="0" xfId="4" applyNumberFormat="1" applyFont="1" applyFill="1" applyBorder="1" applyAlignment="1" applyProtection="1">
      <alignment horizontal="center" vertical="center" wrapText="1" shrinkToFit="1"/>
    </xf>
    <xf numFmtId="49" fontId="19" fillId="0" borderId="6" xfId="4" applyNumberFormat="1" applyFont="1" applyFill="1" applyBorder="1" applyAlignment="1" applyProtection="1">
      <alignment horizontal="center" vertical="center" wrapText="1" shrinkToFit="1"/>
    </xf>
    <xf numFmtId="49" fontId="19" fillId="0" borderId="7" xfId="4" applyNumberFormat="1" applyFont="1" applyFill="1" applyBorder="1" applyAlignment="1" applyProtection="1">
      <alignment horizontal="center" vertical="center" wrapText="1" shrinkToFit="1"/>
    </xf>
    <xf numFmtId="49" fontId="19" fillId="0" borderId="1" xfId="4" applyNumberFormat="1" applyFont="1" applyFill="1" applyBorder="1" applyAlignment="1" applyProtection="1">
      <alignment horizontal="center" vertical="center" wrapText="1" shrinkToFit="1"/>
    </xf>
    <xf numFmtId="49" fontId="19" fillId="0" borderId="8" xfId="4" applyNumberFormat="1" applyFont="1" applyFill="1" applyBorder="1" applyAlignment="1" applyProtection="1">
      <alignment horizontal="center" vertical="center" wrapText="1" shrinkToFit="1"/>
    </xf>
    <xf numFmtId="49" fontId="41" fillId="12" borderId="2" xfId="12" applyNumberFormat="1" applyFont="1" applyFill="1" applyBorder="1" applyAlignment="1" applyProtection="1">
      <alignment vertical="center" wrapText="1"/>
    </xf>
    <xf numFmtId="0" fontId="19" fillId="0" borderId="4" xfId="12" applyFont="1" applyBorder="1" applyAlignment="1" applyProtection="1">
      <alignment horizontal="center" vertical="center"/>
    </xf>
    <xf numFmtId="0" fontId="19" fillId="0" borderId="7" xfId="12" applyFont="1" applyBorder="1" applyAlignment="1" applyProtection="1">
      <alignment horizontal="center" vertical="center"/>
    </xf>
    <xf numFmtId="0" fontId="19" fillId="0" borderId="8" xfId="12" applyFont="1" applyBorder="1" applyAlignment="1" applyProtection="1">
      <alignment horizontal="center" vertical="center"/>
    </xf>
    <xf numFmtId="0" fontId="41" fillId="12" borderId="2" xfId="12" applyFont="1" applyFill="1" applyBorder="1" applyAlignment="1" applyProtection="1">
      <alignment horizontal="left" vertical="center" wrapText="1"/>
    </xf>
    <xf numFmtId="0" fontId="41" fillId="12" borderId="3" xfId="12" applyFont="1" applyFill="1" applyBorder="1" applyAlignment="1" applyProtection="1">
      <alignment horizontal="left" vertical="center" wrapText="1"/>
    </xf>
    <xf numFmtId="0" fontId="41" fillId="12" borderId="4" xfId="12" applyFont="1" applyFill="1" applyBorder="1" applyAlignment="1" applyProtection="1">
      <alignment horizontal="left" vertical="center" wrapText="1"/>
    </xf>
    <xf numFmtId="0" fontId="41" fillId="12" borderId="7" xfId="12" applyFont="1" applyFill="1" applyBorder="1" applyAlignment="1" applyProtection="1">
      <alignment horizontal="left" vertical="center" wrapText="1"/>
    </xf>
    <xf numFmtId="0" fontId="41" fillId="12" borderId="1" xfId="12" applyFont="1" applyFill="1" applyBorder="1" applyAlignment="1" applyProtection="1">
      <alignment horizontal="left" vertical="center" wrapText="1"/>
    </xf>
    <xf numFmtId="0" fontId="41" fillId="12" borderId="8" xfId="12" applyFont="1" applyFill="1" applyBorder="1" applyAlignment="1" applyProtection="1">
      <alignment horizontal="left" vertical="center" wrapText="1"/>
    </xf>
    <xf numFmtId="0" fontId="19" fillId="0" borderId="10" xfId="12" applyFont="1" applyBorder="1" applyAlignment="1" applyProtection="1"/>
    <xf numFmtId="0" fontId="19" fillId="0" borderId="2" xfId="12" applyFont="1" applyBorder="1" applyAlignment="1" applyProtection="1">
      <alignment horizontal="center" vertical="center"/>
    </xf>
    <xf numFmtId="49" fontId="97" fillId="12" borderId="2" xfId="12" applyNumberFormat="1" applyFont="1" applyFill="1" applyBorder="1" applyAlignment="1" applyProtection="1">
      <alignment horizontal="center" vertical="center"/>
    </xf>
    <xf numFmtId="0" fontId="97" fillId="12" borderId="3" xfId="12" applyFont="1" applyFill="1" applyBorder="1" applyAlignment="1" applyProtection="1">
      <alignment horizontal="center" vertical="center"/>
    </xf>
    <xf numFmtId="0" fontId="97" fillId="12" borderId="4" xfId="12" applyFont="1" applyFill="1" applyBorder="1" applyAlignment="1" applyProtection="1">
      <alignment horizontal="center" vertical="center"/>
    </xf>
    <xf numFmtId="0" fontId="97" fillId="12" borderId="7" xfId="12" applyFont="1" applyFill="1" applyBorder="1" applyAlignment="1" applyProtection="1">
      <alignment horizontal="center" vertical="center"/>
    </xf>
    <xf numFmtId="0" fontId="97" fillId="12" borderId="1" xfId="12" applyFont="1" applyFill="1" applyBorder="1" applyAlignment="1" applyProtection="1">
      <alignment horizontal="center" vertical="center"/>
    </xf>
    <xf numFmtId="0" fontId="97" fillId="12" borderId="8" xfId="12" applyFont="1" applyFill="1" applyBorder="1" applyAlignment="1" applyProtection="1">
      <alignment horizontal="center" vertical="center"/>
    </xf>
    <xf numFmtId="0" fontId="97" fillId="12" borderId="2" xfId="12" applyFont="1" applyFill="1" applyBorder="1" applyAlignment="1" applyProtection="1">
      <alignment horizontal="left" vertical="center" wrapText="1"/>
    </xf>
    <xf numFmtId="0" fontId="97" fillId="12" borderId="3" xfId="12" applyFont="1" applyFill="1" applyBorder="1" applyAlignment="1" applyProtection="1">
      <alignment horizontal="left" vertical="center" wrapText="1"/>
    </xf>
    <xf numFmtId="0" fontId="97" fillId="12" borderId="4" xfId="12" applyFont="1" applyFill="1" applyBorder="1" applyAlignment="1" applyProtection="1">
      <alignment horizontal="left" vertical="center" wrapText="1"/>
    </xf>
    <xf numFmtId="0" fontId="97" fillId="12" borderId="7" xfId="12" applyFont="1" applyFill="1" applyBorder="1" applyAlignment="1" applyProtection="1">
      <alignment horizontal="left" vertical="center" wrapText="1"/>
    </xf>
    <xf numFmtId="0" fontId="97" fillId="12" borderId="1" xfId="12" applyFont="1" applyFill="1" applyBorder="1" applyAlignment="1" applyProtection="1">
      <alignment horizontal="left" vertical="center" wrapText="1"/>
    </xf>
    <xf numFmtId="0" fontId="97" fillId="12" borderId="8" xfId="12" applyFont="1" applyFill="1" applyBorder="1" applyAlignment="1" applyProtection="1">
      <alignment horizontal="left" vertical="center" wrapText="1"/>
    </xf>
    <xf numFmtId="0" fontId="36" fillId="0" borderId="2" xfId="12" applyFont="1" applyBorder="1" applyAlignment="1" applyProtection="1">
      <alignment horizontal="distributed" vertical="center" wrapText="1" justifyLastLine="1"/>
    </xf>
    <xf numFmtId="0" fontId="13" fillId="0" borderId="3" xfId="4" applyFont="1" applyBorder="1" applyAlignment="1" applyProtection="1">
      <alignment horizontal="distributed" justifyLastLine="1"/>
    </xf>
    <xf numFmtId="0" fontId="13" fillId="0" borderId="4" xfId="4" applyFont="1" applyBorder="1" applyAlignment="1" applyProtection="1">
      <alignment horizontal="distributed" justifyLastLine="1"/>
    </xf>
    <xf numFmtId="0" fontId="13" fillId="0" borderId="7" xfId="4" applyFont="1" applyBorder="1" applyAlignment="1" applyProtection="1">
      <alignment horizontal="distributed" justifyLastLine="1"/>
    </xf>
    <xf numFmtId="0" fontId="13" fillId="0" borderId="1" xfId="4" applyFont="1" applyBorder="1" applyAlignment="1" applyProtection="1">
      <alignment horizontal="distributed" justifyLastLine="1"/>
    </xf>
    <xf numFmtId="0" fontId="13" fillId="0" borderId="8" xfId="4" applyFont="1" applyBorder="1" applyAlignment="1" applyProtection="1">
      <alignment horizontal="distributed" justifyLastLine="1"/>
    </xf>
    <xf numFmtId="0" fontId="19" fillId="0" borderId="5" xfId="12" applyFont="1" applyBorder="1" applyAlignment="1" applyProtection="1">
      <alignment horizontal="center" vertical="center" wrapText="1"/>
    </xf>
    <xf numFmtId="0" fontId="19" fillId="0" borderId="6" xfId="12" applyFont="1" applyBorder="1" applyAlignment="1" applyProtection="1">
      <alignment horizontal="center" vertical="center" wrapText="1"/>
    </xf>
    <xf numFmtId="0" fontId="19" fillId="0" borderId="3" xfId="12" applyFont="1" applyBorder="1" applyAlignment="1" applyProtection="1">
      <alignment horizontal="center" vertical="center" wrapText="1"/>
    </xf>
    <xf numFmtId="0" fontId="19" fillId="0" borderId="1" xfId="12" applyFont="1" applyBorder="1" applyAlignment="1" applyProtection="1">
      <alignment horizontal="center" vertical="center" wrapText="1"/>
    </xf>
    <xf numFmtId="0" fontId="71" fillId="12" borderId="7" xfId="12" applyFont="1" applyFill="1" applyBorder="1" applyAlignment="1" applyProtection="1">
      <alignment horizontal="center" vertical="top" readingOrder="1"/>
    </xf>
    <xf numFmtId="0" fontId="71" fillId="12" borderId="1" xfId="4" applyFont="1" applyFill="1" applyBorder="1" applyAlignment="1" applyProtection="1">
      <alignment horizontal="center"/>
    </xf>
    <xf numFmtId="49" fontId="71" fillId="12" borderId="2" xfId="4" applyNumberFormat="1" applyFont="1" applyFill="1" applyBorder="1" applyAlignment="1" applyProtection="1">
      <alignment horizontal="center" vertical="center" wrapText="1" shrinkToFit="1"/>
    </xf>
    <xf numFmtId="0" fontId="71" fillId="12" borderId="3" xfId="4" applyFont="1" applyFill="1" applyBorder="1" applyAlignment="1" applyProtection="1">
      <alignment horizontal="center"/>
    </xf>
    <xf numFmtId="49" fontId="97" fillId="12" borderId="3" xfId="12" applyNumberFormat="1" applyFont="1" applyFill="1" applyBorder="1" applyAlignment="1" applyProtection="1">
      <alignment horizontal="left" vertical="center"/>
    </xf>
    <xf numFmtId="0" fontId="97" fillId="12" borderId="3" xfId="12" applyFont="1" applyFill="1" applyBorder="1" applyAlignment="1" applyProtection="1">
      <alignment horizontal="left" vertical="center"/>
    </xf>
    <xf numFmtId="0" fontId="97" fillId="12" borderId="4" xfId="12" applyFont="1" applyFill="1" applyBorder="1" applyAlignment="1" applyProtection="1">
      <alignment horizontal="left" vertical="center"/>
    </xf>
    <xf numFmtId="0" fontId="97" fillId="12" borderId="1" xfId="12" applyFont="1" applyFill="1" applyBorder="1" applyAlignment="1" applyProtection="1">
      <alignment horizontal="left" vertical="center"/>
    </xf>
    <xf numFmtId="0" fontId="97" fillId="12" borderId="8" xfId="12" applyFont="1" applyFill="1" applyBorder="1" applyAlignment="1" applyProtection="1">
      <alignment horizontal="left" vertical="center"/>
    </xf>
    <xf numFmtId="0" fontId="19" fillId="0" borderId="3" xfId="12" applyFont="1" applyBorder="1" applyAlignment="1" applyProtection="1">
      <alignment horizontal="center" vertical="center"/>
    </xf>
    <xf numFmtId="0" fontId="19" fillId="0" borderId="1" xfId="12" applyFont="1" applyBorder="1" applyAlignment="1" applyProtection="1">
      <alignment horizontal="center" vertical="center"/>
    </xf>
    <xf numFmtId="0" fontId="13" fillId="0" borderId="4" xfId="4" applyFont="1" applyBorder="1" applyAlignment="1" applyProtection="1">
      <alignment horizontal="center" vertical="center"/>
    </xf>
    <xf numFmtId="0" fontId="13" fillId="0" borderId="7" xfId="4" applyFont="1" applyBorder="1" applyAlignment="1" applyProtection="1">
      <alignment horizontal="center" vertical="center"/>
    </xf>
    <xf numFmtId="0" fontId="13" fillId="0" borderId="8" xfId="4" applyFont="1" applyBorder="1" applyAlignment="1" applyProtection="1">
      <alignment horizontal="center" vertical="center"/>
    </xf>
    <xf numFmtId="0" fontId="19" fillId="0" borderId="1" xfId="12" applyFont="1" applyBorder="1" applyAlignment="1" applyProtection="1"/>
    <xf numFmtId="0" fontId="19" fillId="0" borderId="10" xfId="12" applyFont="1" applyBorder="1" applyAlignment="1" applyProtection="1">
      <alignment horizontal="center" vertical="center" wrapText="1"/>
    </xf>
    <xf numFmtId="0" fontId="13" fillId="0" borderId="1" xfId="4" applyFont="1" applyBorder="1" applyAlignment="1" applyProtection="1">
      <alignment horizontal="center" vertical="center"/>
    </xf>
    <xf numFmtId="49" fontId="41" fillId="12" borderId="2" xfId="12" applyNumberFormat="1" applyFont="1" applyFill="1" applyBorder="1" applyAlignment="1" applyProtection="1">
      <alignment horizontal="center" vertical="center"/>
    </xf>
    <xf numFmtId="0" fontId="41" fillId="12" borderId="3" xfId="12" applyFont="1" applyFill="1" applyBorder="1" applyAlignment="1" applyProtection="1">
      <alignment horizontal="center"/>
    </xf>
    <xf numFmtId="0" fontId="41" fillId="12" borderId="4" xfId="12" applyFont="1" applyFill="1" applyBorder="1" applyAlignment="1" applyProtection="1">
      <alignment horizontal="center"/>
    </xf>
    <xf numFmtId="0" fontId="43" fillId="12" borderId="7" xfId="4" applyFont="1" applyFill="1" applyBorder="1" applyAlignment="1" applyProtection="1">
      <alignment horizontal="center"/>
    </xf>
    <xf numFmtId="0" fontId="43" fillId="12" borderId="1" xfId="4" applyFont="1" applyFill="1" applyBorder="1" applyAlignment="1" applyProtection="1">
      <alignment horizontal="center"/>
    </xf>
    <xf numFmtId="0" fontId="43" fillId="12" borderId="8" xfId="4" applyFont="1" applyFill="1" applyBorder="1" applyAlignment="1" applyProtection="1">
      <alignment horizontal="center"/>
    </xf>
    <xf numFmtId="0" fontId="43" fillId="12" borderId="7" xfId="4" applyFont="1" applyFill="1" applyBorder="1" applyAlignment="1" applyProtection="1">
      <alignment vertical="center"/>
    </xf>
    <xf numFmtId="0" fontId="43" fillId="12" borderId="1" xfId="4" applyFont="1" applyFill="1" applyBorder="1" applyAlignment="1" applyProtection="1">
      <alignment vertical="center"/>
    </xf>
    <xf numFmtId="0" fontId="43" fillId="12" borderId="8" xfId="4" applyFont="1" applyFill="1" applyBorder="1" applyAlignment="1" applyProtection="1">
      <alignment vertical="center"/>
    </xf>
    <xf numFmtId="49" fontId="19" fillId="12" borderId="12" xfId="12" applyNumberFormat="1" applyFont="1" applyFill="1" applyBorder="1" applyAlignment="1" applyProtection="1">
      <alignment horizontal="center" vertical="center"/>
    </xf>
    <xf numFmtId="0" fontId="19" fillId="12" borderId="12" xfId="12" applyFont="1" applyFill="1" applyBorder="1" applyAlignment="1" applyProtection="1">
      <alignment vertical="center" wrapText="1"/>
    </xf>
    <xf numFmtId="0" fontId="19" fillId="12" borderId="10" xfId="12" applyFont="1" applyFill="1" applyBorder="1" applyAlignment="1" applyProtection="1">
      <alignment vertical="center" wrapText="1"/>
    </xf>
    <xf numFmtId="0" fontId="19" fillId="12" borderId="11" xfId="12" applyFont="1" applyFill="1" applyBorder="1" applyAlignment="1" applyProtection="1">
      <alignment vertical="center" wrapText="1"/>
    </xf>
    <xf numFmtId="0" fontId="36" fillId="0" borderId="3" xfId="12" applyFont="1" applyBorder="1" applyAlignment="1" applyProtection="1">
      <alignment horizontal="distributed" vertical="center" wrapText="1" justifyLastLine="1"/>
    </xf>
    <xf numFmtId="0" fontId="36" fillId="0" borderId="4" xfId="12" applyFont="1" applyBorder="1" applyAlignment="1" applyProtection="1">
      <alignment horizontal="distributed" vertical="center" justifyLastLine="1"/>
    </xf>
    <xf numFmtId="0" fontId="36" fillId="0" borderId="7" xfId="12" applyFont="1" applyBorder="1" applyAlignment="1" applyProtection="1">
      <alignment horizontal="distributed" vertical="center" justifyLastLine="1"/>
    </xf>
    <xf numFmtId="0" fontId="36" fillId="0" borderId="1" xfId="12" applyFont="1" applyBorder="1" applyAlignment="1" applyProtection="1">
      <alignment horizontal="distributed" vertical="center" justifyLastLine="1"/>
    </xf>
    <xf numFmtId="0" fontId="36" fillId="0" borderId="8" xfId="12" applyFont="1" applyBorder="1" applyAlignment="1" applyProtection="1">
      <alignment horizontal="distributed" vertical="center" justifyLastLine="1"/>
    </xf>
    <xf numFmtId="0" fontId="41" fillId="12" borderId="2" xfId="12" applyFont="1" applyFill="1" applyBorder="1" applyAlignment="1" applyProtection="1">
      <alignment vertical="center" wrapText="1"/>
    </xf>
    <xf numFmtId="0" fontId="41" fillId="12" borderId="3" xfId="12" applyFont="1" applyFill="1" applyBorder="1" applyAlignment="1" applyProtection="1">
      <alignment vertical="center" wrapText="1"/>
    </xf>
    <xf numFmtId="0" fontId="41" fillId="12" borderId="4" xfId="12" applyFont="1" applyFill="1" applyBorder="1" applyAlignment="1" applyProtection="1">
      <alignment vertical="center" wrapText="1"/>
    </xf>
    <xf numFmtId="0" fontId="41" fillId="12" borderId="7" xfId="12" applyFont="1" applyFill="1" applyBorder="1" applyAlignment="1" applyProtection="1">
      <alignment vertical="center" wrapText="1"/>
    </xf>
    <xf numFmtId="0" fontId="41" fillId="12" borderId="1" xfId="12" applyFont="1" applyFill="1" applyBorder="1" applyAlignment="1" applyProtection="1">
      <alignment vertical="center" wrapText="1"/>
    </xf>
    <xf numFmtId="0" fontId="41" fillId="12" borderId="8" xfId="12" applyFont="1" applyFill="1" applyBorder="1" applyAlignment="1" applyProtection="1">
      <alignment vertical="center" wrapText="1"/>
    </xf>
    <xf numFmtId="0" fontId="13" fillId="0" borderId="5" xfId="4" applyFont="1" applyBorder="1" applyAlignment="1" applyProtection="1">
      <alignment horizontal="center" vertical="center"/>
    </xf>
    <xf numFmtId="0" fontId="13" fillId="0" borderId="6" xfId="4" applyFont="1" applyBorder="1" applyAlignment="1" applyProtection="1">
      <alignment horizontal="center" vertical="center"/>
    </xf>
    <xf numFmtId="0" fontId="92" fillId="12" borderId="0" xfId="4" applyFont="1" applyFill="1" applyBorder="1" applyAlignment="1" applyProtection="1">
      <alignment horizontal="center" vertical="center"/>
    </xf>
    <xf numFmtId="0" fontId="92" fillId="12" borderId="1" xfId="4" applyFont="1" applyFill="1" applyBorder="1" applyAlignment="1" applyProtection="1">
      <alignment horizontal="center" vertical="center"/>
    </xf>
    <xf numFmtId="0" fontId="19" fillId="0" borderId="5" xfId="12" applyFont="1" applyBorder="1" applyAlignment="1" applyProtection="1">
      <alignment horizontal="center" vertical="center"/>
    </xf>
    <xf numFmtId="0" fontId="19" fillId="0" borderId="0" xfId="12" applyFont="1" applyBorder="1" applyAlignment="1" applyProtection="1">
      <alignment horizontal="center" vertical="center"/>
    </xf>
    <xf numFmtId="0" fontId="19" fillId="0" borderId="6" xfId="12" applyFont="1" applyBorder="1" applyAlignment="1" applyProtection="1">
      <alignment horizontal="center" vertical="center"/>
    </xf>
    <xf numFmtId="0" fontId="41" fillId="0" borderId="3" xfId="12" applyFont="1" applyBorder="1" applyAlignment="1" applyProtection="1">
      <alignment horizontal="right" vertical="center"/>
    </xf>
    <xf numFmtId="0" fontId="43" fillId="0" borderId="0" xfId="4" applyFont="1" applyAlignment="1" applyProtection="1">
      <alignment horizontal="right" vertical="center"/>
    </xf>
    <xf numFmtId="0" fontId="43" fillId="0" borderId="1" xfId="4" applyFont="1" applyBorder="1" applyAlignment="1" applyProtection="1">
      <alignment horizontal="right" vertical="center"/>
    </xf>
    <xf numFmtId="0" fontId="19" fillId="0" borderId="3" xfId="12" applyFont="1" applyFill="1" applyBorder="1" applyAlignment="1" applyProtection="1">
      <alignment horizontal="center" vertical="center"/>
    </xf>
    <xf numFmtId="0" fontId="19" fillId="0" borderId="0" xfId="12" applyFont="1" applyFill="1" applyBorder="1" applyAlignment="1" applyProtection="1">
      <alignment horizontal="center" vertical="center"/>
    </xf>
    <xf numFmtId="0" fontId="19" fillId="0" borderId="1" xfId="12" applyFont="1" applyFill="1" applyBorder="1" applyAlignment="1" applyProtection="1">
      <alignment horizontal="center" vertical="center"/>
    </xf>
    <xf numFmtId="0" fontId="97" fillId="12" borderId="3" xfId="12" applyFont="1" applyFill="1" applyBorder="1" applyAlignment="1" applyProtection="1">
      <alignment horizontal="right" vertical="center"/>
    </xf>
    <xf numFmtId="0" fontId="92" fillId="12" borderId="0" xfId="4" applyFont="1" applyFill="1" applyAlignment="1" applyProtection="1">
      <alignment horizontal="right" vertical="center"/>
    </xf>
    <xf numFmtId="0" fontId="92" fillId="12" borderId="1" xfId="4" applyFont="1" applyFill="1" applyBorder="1" applyAlignment="1" applyProtection="1">
      <alignment horizontal="right" vertical="center"/>
    </xf>
    <xf numFmtId="49" fontId="97" fillId="12" borderId="2" xfId="12" applyNumberFormat="1" applyFont="1" applyFill="1" applyBorder="1" applyAlignment="1" applyProtection="1">
      <alignment horizontal="left" vertical="center" wrapText="1"/>
    </xf>
    <xf numFmtId="0" fontId="97" fillId="12" borderId="5" xfId="12" applyFont="1" applyFill="1" applyBorder="1" applyAlignment="1" applyProtection="1">
      <alignment horizontal="left" vertical="center" wrapText="1"/>
    </xf>
    <xf numFmtId="0" fontId="97" fillId="12" borderId="0" xfId="12" applyFont="1" applyFill="1" applyBorder="1" applyAlignment="1" applyProtection="1">
      <alignment horizontal="left" vertical="center" wrapText="1"/>
    </xf>
    <xf numFmtId="0" fontId="97" fillId="12" borderId="6" xfId="12" applyFont="1" applyFill="1" applyBorder="1" applyAlignment="1" applyProtection="1">
      <alignment horizontal="left" vertical="center" wrapText="1"/>
    </xf>
    <xf numFmtId="0" fontId="41" fillId="0" borderId="5" xfId="12" applyFont="1" applyBorder="1" applyAlignment="1" applyProtection="1">
      <alignment horizontal="center" vertical="center"/>
    </xf>
    <xf numFmtId="0" fontId="39" fillId="0" borderId="3" xfId="12" applyFont="1" applyBorder="1" applyAlignment="1" applyProtection="1">
      <alignment horizontal="center" vertical="center"/>
    </xf>
    <xf numFmtId="0" fontId="39" fillId="0" borderId="0" xfId="12" applyFont="1" applyAlignment="1" applyProtection="1">
      <alignment horizontal="center" vertical="center"/>
    </xf>
    <xf numFmtId="0" fontId="39" fillId="0" borderId="1" xfId="12" applyFont="1" applyBorder="1" applyAlignment="1" applyProtection="1">
      <alignment horizontal="center" vertical="center"/>
    </xf>
    <xf numFmtId="0" fontId="97" fillId="12" borderId="0" xfId="12" applyFont="1" applyFill="1" applyAlignment="1" applyProtection="1">
      <alignment horizontal="center" vertical="center"/>
    </xf>
    <xf numFmtId="0" fontId="92" fillId="12" borderId="0" xfId="4" applyFont="1" applyFill="1" applyBorder="1" applyAlignment="1" applyProtection="1">
      <alignment horizontal="left" vertical="center" shrinkToFit="1"/>
    </xf>
    <xf numFmtId="0" fontId="92" fillId="12" borderId="6" xfId="4" applyFont="1" applyFill="1" applyBorder="1" applyAlignment="1" applyProtection="1">
      <alignment horizontal="left" vertical="center" shrinkToFit="1"/>
    </xf>
    <xf numFmtId="0" fontId="92" fillId="12" borderId="1" xfId="4" applyFont="1" applyFill="1" applyBorder="1" applyAlignment="1" applyProtection="1">
      <alignment horizontal="left" vertical="center" shrinkToFit="1"/>
    </xf>
    <xf numFmtId="0" fontId="92" fillId="12" borderId="8" xfId="4" applyFont="1" applyFill="1" applyBorder="1" applyAlignment="1" applyProtection="1">
      <alignment horizontal="left" vertical="center" shrinkToFit="1"/>
    </xf>
    <xf numFmtId="0" fontId="13" fillId="0" borderId="4" xfId="4" applyFont="1" applyBorder="1" applyAlignment="1" applyProtection="1"/>
    <xf numFmtId="0" fontId="13" fillId="0" borderId="0" xfId="4" applyFont="1" applyBorder="1" applyAlignment="1" applyProtection="1"/>
    <xf numFmtId="0" fontId="13" fillId="0" borderId="6" xfId="4" applyFont="1" applyBorder="1" applyAlignment="1" applyProtection="1"/>
    <xf numFmtId="0" fontId="13" fillId="0" borderId="1" xfId="4" applyFont="1" applyBorder="1" applyAlignment="1" applyProtection="1"/>
    <xf numFmtId="0" fontId="13" fillId="0" borderId="8" xfId="4" applyFont="1" applyBorder="1" applyAlignment="1" applyProtection="1"/>
    <xf numFmtId="49" fontId="96" fillId="12" borderId="2" xfId="12" applyNumberFormat="1" applyFont="1" applyFill="1" applyBorder="1" applyAlignment="1" applyProtection="1">
      <alignment horizontal="left" vertical="center" shrinkToFit="1"/>
    </xf>
    <xf numFmtId="0" fontId="96" fillId="12" borderId="3" xfId="12" applyFont="1" applyFill="1" applyBorder="1" applyAlignment="1" applyProtection="1">
      <alignment horizontal="left" vertical="center" shrinkToFit="1"/>
    </xf>
    <xf numFmtId="0" fontId="96" fillId="12" borderId="4" xfId="12" applyFont="1" applyFill="1" applyBorder="1" applyAlignment="1" applyProtection="1">
      <alignment horizontal="left" vertical="center" shrinkToFit="1"/>
    </xf>
    <xf numFmtId="0" fontId="96" fillId="12" borderId="5" xfId="12" applyFont="1" applyFill="1" applyBorder="1" applyAlignment="1" applyProtection="1">
      <alignment horizontal="left" vertical="center" shrinkToFit="1"/>
    </xf>
    <xf numFmtId="0" fontId="96" fillId="12" borderId="0" xfId="12" applyFont="1" applyFill="1" applyBorder="1" applyAlignment="1" applyProtection="1">
      <alignment horizontal="left" vertical="center" shrinkToFit="1"/>
    </xf>
    <xf numFmtId="0" fontId="96" fillId="12" borderId="6" xfId="12" applyFont="1" applyFill="1" applyBorder="1" applyAlignment="1" applyProtection="1">
      <alignment horizontal="left" vertical="center" shrinkToFit="1"/>
    </xf>
    <xf numFmtId="0" fontId="74" fillId="0" borderId="5" xfId="12" applyFont="1" applyBorder="1" applyAlignment="1" applyProtection="1">
      <alignment horizontal="left" vertical="center" wrapText="1"/>
    </xf>
    <xf numFmtId="0" fontId="74" fillId="0" borderId="0" xfId="4" applyFont="1" applyBorder="1" applyAlignment="1" applyProtection="1">
      <alignment horizontal="left" vertical="center"/>
    </xf>
    <xf numFmtId="0" fontId="74" fillId="0" borderId="6" xfId="4" applyFont="1" applyBorder="1" applyAlignment="1" applyProtection="1">
      <alignment horizontal="left" vertical="center"/>
    </xf>
    <xf numFmtId="0" fontId="74" fillId="0" borderId="7" xfId="4" applyFont="1" applyBorder="1" applyAlignment="1" applyProtection="1">
      <alignment horizontal="left" vertical="center"/>
    </xf>
    <xf numFmtId="0" fontId="74" fillId="0" borderId="1" xfId="4" applyFont="1" applyBorder="1" applyAlignment="1" applyProtection="1">
      <alignment horizontal="left" vertical="center"/>
    </xf>
    <xf numFmtId="0" fontId="74" fillId="0" borderId="8" xfId="4" applyFont="1" applyBorder="1" applyAlignment="1" applyProtection="1">
      <alignment horizontal="left" vertical="center"/>
    </xf>
    <xf numFmtId="0" fontId="19" fillId="0" borderId="4" xfId="12" applyFont="1" applyBorder="1" applyAlignment="1" applyProtection="1">
      <alignment horizontal="left" vertical="center" wrapText="1"/>
    </xf>
    <xf numFmtId="0" fontId="19" fillId="0" borderId="6" xfId="12" applyFont="1" applyBorder="1" applyAlignment="1" applyProtection="1">
      <alignment horizontal="left" vertical="center" wrapText="1"/>
    </xf>
    <xf numFmtId="0" fontId="19" fillId="0" borderId="8" xfId="12" applyFont="1" applyBorder="1" applyAlignment="1" applyProtection="1">
      <alignment horizontal="left" vertical="center" wrapText="1"/>
    </xf>
    <xf numFmtId="0" fontId="19" fillId="0" borderId="2" xfId="12" applyFont="1" applyBorder="1" applyAlignment="1" applyProtection="1">
      <alignment horizontal="right" vertical="center"/>
    </xf>
    <xf numFmtId="0" fontId="19" fillId="0" borderId="5" xfId="12" applyFont="1" applyBorder="1" applyAlignment="1" applyProtection="1">
      <alignment horizontal="right" vertical="center"/>
    </xf>
    <xf numFmtId="0" fontId="13" fillId="0" borderId="7" xfId="4" applyFont="1" applyBorder="1" applyAlignment="1" applyProtection="1">
      <alignment horizontal="right" vertical="center"/>
    </xf>
    <xf numFmtId="0" fontId="43" fillId="12" borderId="3" xfId="4" applyFont="1" applyFill="1" applyBorder="1" applyAlignment="1" applyProtection="1">
      <alignment horizontal="right" vertical="center"/>
    </xf>
    <xf numFmtId="0" fontId="43" fillId="12" borderId="0" xfId="4" applyFont="1" applyFill="1" applyBorder="1" applyAlignment="1" applyProtection="1">
      <alignment horizontal="right" vertical="center"/>
    </xf>
    <xf numFmtId="0" fontId="43" fillId="12" borderId="1" xfId="4" applyFont="1" applyFill="1" applyBorder="1" applyAlignment="1" applyProtection="1">
      <alignment horizontal="right" vertical="center"/>
    </xf>
    <xf numFmtId="0" fontId="43" fillId="12" borderId="3" xfId="12" applyFont="1" applyFill="1" applyBorder="1" applyAlignment="1" applyProtection="1">
      <alignment horizontal="center" vertical="center"/>
    </xf>
    <xf numFmtId="0" fontId="43" fillId="12" borderId="0" xfId="12" applyFont="1" applyFill="1" applyBorder="1" applyAlignment="1" applyProtection="1">
      <alignment horizontal="center" vertical="center"/>
    </xf>
    <xf numFmtId="0" fontId="43" fillId="12" borderId="1" xfId="12" applyFont="1" applyFill="1" applyBorder="1" applyAlignment="1" applyProtection="1">
      <alignment horizontal="center" vertical="center"/>
    </xf>
    <xf numFmtId="0" fontId="43" fillId="12" borderId="2" xfId="12" applyFont="1" applyFill="1" applyBorder="1" applyAlignment="1" applyProtection="1">
      <alignment horizontal="right" vertical="center"/>
    </xf>
    <xf numFmtId="0" fontId="43" fillId="12" borderId="3" xfId="12" applyFont="1" applyFill="1" applyBorder="1" applyAlignment="1" applyProtection="1">
      <alignment horizontal="right" vertical="center"/>
    </xf>
    <xf numFmtId="0" fontId="43" fillId="12" borderId="5" xfId="12" applyFont="1" applyFill="1" applyBorder="1" applyAlignment="1" applyProtection="1">
      <alignment horizontal="right" vertical="center"/>
    </xf>
    <xf numFmtId="0" fontId="43" fillId="12" borderId="0" xfId="12" applyFont="1" applyFill="1" applyBorder="1" applyAlignment="1" applyProtection="1">
      <alignment horizontal="right" vertical="center"/>
    </xf>
    <xf numFmtId="0" fontId="43" fillId="12" borderId="7" xfId="12" applyFont="1" applyFill="1" applyBorder="1" applyAlignment="1" applyProtection="1">
      <alignment horizontal="right" vertical="center"/>
    </xf>
    <xf numFmtId="0" fontId="43" fillId="12" borderId="1" xfId="12" applyFont="1" applyFill="1" applyBorder="1" applyAlignment="1" applyProtection="1">
      <alignment horizontal="right" vertical="center"/>
    </xf>
    <xf numFmtId="0" fontId="19" fillId="0" borderId="3" xfId="12" applyFont="1" applyBorder="1" applyAlignment="1" applyProtection="1">
      <alignment horizontal="left" vertical="center"/>
    </xf>
    <xf numFmtId="0" fontId="19" fillId="0" borderId="4" xfId="12" applyFont="1" applyBorder="1" applyAlignment="1" applyProtection="1">
      <alignment horizontal="left" vertical="center"/>
    </xf>
    <xf numFmtId="0" fontId="19" fillId="0" borderId="0" xfId="12" applyFont="1" applyBorder="1" applyAlignment="1" applyProtection="1">
      <alignment horizontal="left" vertical="center"/>
    </xf>
    <xf numFmtId="0" fontId="19" fillId="0" borderId="6" xfId="12" applyFont="1" applyBorder="1" applyAlignment="1" applyProtection="1">
      <alignment horizontal="left" vertical="center"/>
    </xf>
    <xf numFmtId="0" fontId="19" fillId="0" borderId="1" xfId="12" applyFont="1" applyBorder="1" applyAlignment="1" applyProtection="1">
      <alignment horizontal="left" vertical="center"/>
    </xf>
    <xf numFmtId="0" fontId="19" fillId="0" borderId="8" xfId="12" applyFont="1" applyBorder="1" applyAlignment="1" applyProtection="1">
      <alignment horizontal="left" vertical="center"/>
    </xf>
    <xf numFmtId="0" fontId="74" fillId="0" borderId="2" xfId="12" applyFont="1" applyBorder="1" applyAlignment="1" applyProtection="1">
      <alignment horizontal="left" vertical="center" wrapText="1"/>
    </xf>
    <xf numFmtId="0" fontId="74" fillId="0" borderId="3" xfId="4" applyFont="1" applyBorder="1" applyAlignment="1" applyProtection="1">
      <alignment horizontal="left" vertical="center"/>
    </xf>
    <xf numFmtId="0" fontId="74" fillId="0" borderId="4" xfId="4" applyFont="1" applyBorder="1" applyAlignment="1" applyProtection="1">
      <alignment horizontal="left" vertical="center"/>
    </xf>
    <xf numFmtId="0" fontId="41" fillId="12" borderId="3" xfId="12" applyFont="1" applyFill="1" applyBorder="1" applyAlignment="1" applyProtection="1">
      <alignment horizontal="center" vertical="center"/>
    </xf>
    <xf numFmtId="0" fontId="41" fillId="12" borderId="0" xfId="12" applyFont="1" applyFill="1" applyBorder="1" applyAlignment="1" applyProtection="1">
      <alignment horizontal="center" vertical="center"/>
    </xf>
    <xf numFmtId="0" fontId="41" fillId="12" borderId="1" xfId="12" applyFont="1" applyFill="1" applyBorder="1" applyAlignment="1" applyProtection="1">
      <alignment horizontal="center" vertical="center"/>
    </xf>
    <xf numFmtId="0" fontId="13" fillId="12" borderId="3" xfId="4" applyFont="1" applyFill="1" applyBorder="1" applyAlignment="1" applyProtection="1">
      <alignment horizontal="right" vertical="center"/>
    </xf>
    <xf numFmtId="0" fontId="13" fillId="12" borderId="1" xfId="4" applyFont="1" applyFill="1" applyBorder="1" applyAlignment="1" applyProtection="1">
      <alignment horizontal="right" vertical="center"/>
    </xf>
    <xf numFmtId="0" fontId="13" fillId="12" borderId="3" xfId="12" applyFont="1" applyFill="1" applyBorder="1" applyAlignment="1" applyProtection="1">
      <alignment horizontal="center" vertical="center"/>
    </xf>
    <xf numFmtId="0" fontId="13" fillId="12" borderId="1" xfId="12" applyFont="1" applyFill="1" applyBorder="1" applyAlignment="1" applyProtection="1">
      <alignment horizontal="center" vertical="center"/>
    </xf>
    <xf numFmtId="0" fontId="39" fillId="0" borderId="4" xfId="12" applyFont="1" applyBorder="1" applyAlignment="1" applyProtection="1">
      <alignment horizontal="left" vertical="center" wrapText="1"/>
    </xf>
    <xf numFmtId="0" fontId="39" fillId="0" borderId="8" xfId="12" applyFont="1" applyBorder="1" applyAlignment="1" applyProtection="1">
      <alignment horizontal="left" vertical="center" wrapText="1"/>
    </xf>
    <xf numFmtId="0" fontId="51" fillId="0" borderId="1" xfId="12" applyFont="1" applyBorder="1" applyAlignment="1" applyProtection="1">
      <alignment horizontal="center" vertical="center"/>
    </xf>
    <xf numFmtId="0" fontId="48" fillId="0" borderId="1" xfId="12" applyFont="1" applyBorder="1" applyAlignment="1" applyProtection="1">
      <alignment horizontal="center"/>
    </xf>
    <xf numFmtId="0" fontId="13" fillId="0" borderId="10" xfId="4" applyFont="1" applyBorder="1" applyAlignment="1" applyProtection="1">
      <alignment horizontal="center" vertical="center"/>
    </xf>
    <xf numFmtId="0" fontId="13" fillId="0" borderId="11" xfId="4" applyFont="1" applyBorder="1" applyAlignment="1" applyProtection="1">
      <alignment horizontal="center" vertical="center"/>
    </xf>
    <xf numFmtId="0" fontId="19" fillId="0" borderId="10" xfId="12" applyFont="1" applyBorder="1" applyAlignment="1" applyProtection="1">
      <alignment vertical="center"/>
    </xf>
    <xf numFmtId="0" fontId="19" fillId="0" borderId="11" xfId="12" applyFont="1" applyBorder="1" applyAlignment="1" applyProtection="1">
      <alignment vertical="center"/>
    </xf>
    <xf numFmtId="0" fontId="13" fillId="12" borderId="2" xfId="12" applyFont="1" applyFill="1" applyBorder="1" applyAlignment="1" applyProtection="1">
      <alignment horizontal="center" vertical="center"/>
    </xf>
    <xf numFmtId="0" fontId="13" fillId="12" borderId="7" xfId="12" applyFont="1" applyFill="1" applyBorder="1" applyAlignment="1" applyProtection="1">
      <alignment horizontal="center" vertical="center"/>
    </xf>
    <xf numFmtId="0" fontId="39" fillId="0" borderId="3" xfId="12" applyFont="1" applyBorder="1" applyAlignment="1" applyProtection="1">
      <alignment horizontal="left" vertical="center"/>
    </xf>
    <xf numFmtId="0" fontId="39" fillId="0" borderId="4" xfId="12" applyFont="1" applyBorder="1" applyAlignment="1" applyProtection="1">
      <alignment horizontal="left" vertical="center"/>
    </xf>
    <xf numFmtId="0" fontId="39" fillId="0" borderId="1" xfId="12" applyFont="1" applyBorder="1" applyAlignment="1" applyProtection="1">
      <alignment horizontal="left" vertical="center"/>
    </xf>
    <xf numFmtId="0" fontId="39" fillId="0" borderId="8" xfId="12" applyFont="1" applyBorder="1" applyAlignment="1" applyProtection="1">
      <alignment horizontal="left" vertical="center"/>
    </xf>
    <xf numFmtId="0" fontId="19" fillId="12" borderId="3" xfId="12" applyFont="1" applyFill="1" applyBorder="1" applyAlignment="1" applyProtection="1">
      <alignment horizontal="center" vertical="center"/>
    </xf>
    <xf numFmtId="0" fontId="19" fillId="12" borderId="1" xfId="12" applyFont="1" applyFill="1" applyBorder="1" applyAlignment="1" applyProtection="1">
      <alignment horizontal="center" vertical="center"/>
    </xf>
    <xf numFmtId="0" fontId="13" fillId="12" borderId="252" xfId="12" applyFont="1" applyFill="1" applyBorder="1" applyAlignment="1" applyProtection="1">
      <alignment horizontal="center"/>
    </xf>
    <xf numFmtId="49" fontId="92" fillId="12" borderId="252" xfId="12" applyNumberFormat="1" applyFont="1" applyFill="1" applyBorder="1" applyAlignment="1" applyProtection="1">
      <alignment horizontal="left"/>
    </xf>
    <xf numFmtId="49" fontId="92" fillId="12" borderId="252" xfId="12" applyNumberFormat="1" applyFont="1" applyFill="1" applyBorder="1" applyAlignment="1" applyProtection="1">
      <alignment horizontal="distributed" vertical="distributed" justifyLastLine="1"/>
    </xf>
    <xf numFmtId="49" fontId="20" fillId="0" borderId="0" xfId="5" applyNumberFormat="1" applyFont="1" applyFill="1" applyBorder="1" applyAlignment="1" applyProtection="1">
      <alignment horizontal="left" vertical="center" wrapText="1"/>
    </xf>
    <xf numFmtId="49" fontId="99" fillId="12" borderId="2" xfId="5" applyNumberFormat="1" applyFont="1" applyFill="1" applyBorder="1" applyAlignment="1" applyProtection="1">
      <alignment horizontal="center" vertical="center" wrapText="1" shrinkToFit="1"/>
    </xf>
    <xf numFmtId="49" fontId="99" fillId="12" borderId="3" xfId="5" applyNumberFormat="1" applyFont="1" applyFill="1" applyBorder="1" applyAlignment="1" applyProtection="1">
      <alignment horizontal="center" vertical="center" shrinkToFit="1"/>
    </xf>
    <xf numFmtId="49" fontId="99" fillId="12" borderId="4" xfId="5" applyNumberFormat="1" applyFont="1" applyFill="1" applyBorder="1" applyAlignment="1" applyProtection="1">
      <alignment horizontal="center" vertical="center" shrinkToFit="1"/>
    </xf>
    <xf numFmtId="49" fontId="99" fillId="12" borderId="7" xfId="5" applyNumberFormat="1" applyFont="1" applyFill="1" applyBorder="1" applyAlignment="1" applyProtection="1">
      <alignment horizontal="center" vertical="center" shrinkToFit="1"/>
    </xf>
    <xf numFmtId="49" fontId="99" fillId="12" borderId="1" xfId="5" applyNumberFormat="1" applyFont="1" applyFill="1" applyBorder="1" applyAlignment="1" applyProtection="1">
      <alignment horizontal="center" vertical="center" shrinkToFit="1"/>
    </xf>
    <xf numFmtId="49" fontId="99" fillId="12" borderId="8" xfId="5" applyNumberFormat="1" applyFont="1" applyFill="1" applyBorder="1" applyAlignment="1" applyProtection="1">
      <alignment horizontal="center" vertical="center" shrinkToFit="1"/>
    </xf>
    <xf numFmtId="0" fontId="97" fillId="12" borderId="2" xfId="12" applyFont="1" applyFill="1" applyBorder="1" applyAlignment="1" applyProtection="1">
      <alignment horizontal="center" vertical="center" wrapText="1"/>
    </xf>
    <xf numFmtId="49" fontId="58" fillId="12" borderId="2" xfId="5" applyNumberFormat="1" applyFont="1" applyFill="1" applyBorder="1" applyAlignment="1" applyProtection="1">
      <alignment horizontal="center" vertical="center" shrinkToFit="1"/>
      <protection locked="0"/>
    </xf>
    <xf numFmtId="0" fontId="58" fillId="0" borderId="3" xfId="5" applyFont="1" applyBorder="1" applyAlignment="1">
      <alignment horizontal="center" vertical="center" shrinkToFit="1"/>
    </xf>
    <xf numFmtId="49" fontId="58" fillId="12" borderId="3" xfId="5" applyNumberFormat="1" applyFont="1" applyFill="1" applyBorder="1" applyAlignment="1" applyProtection="1">
      <alignment horizontal="center" vertical="center" shrinkToFit="1"/>
      <protection locked="0"/>
    </xf>
    <xf numFmtId="0" fontId="58" fillId="0" borderId="3" xfId="12" applyFont="1" applyBorder="1" applyAlignment="1">
      <alignment horizontal="center" vertical="center" shrinkToFit="1"/>
    </xf>
    <xf numFmtId="0" fontId="58" fillId="0" borderId="4" xfId="5" applyFont="1" applyBorder="1" applyAlignment="1">
      <alignment horizontal="center" vertical="center" shrinkToFit="1"/>
    </xf>
    <xf numFmtId="49" fontId="58" fillId="12" borderId="10" xfId="5" applyNumberFormat="1" applyFont="1" applyFill="1" applyBorder="1" applyAlignment="1" applyProtection="1">
      <alignment horizontal="center" vertical="center" shrinkToFit="1"/>
      <protection locked="0"/>
    </xf>
    <xf numFmtId="0" fontId="58" fillId="0" borderId="10" xfId="5" applyFont="1" applyBorder="1" applyAlignment="1">
      <alignment horizontal="center" vertical="center" shrinkToFit="1"/>
    </xf>
    <xf numFmtId="49" fontId="19" fillId="0" borderId="2" xfId="5" applyNumberFormat="1" applyFont="1" applyFill="1" applyBorder="1" applyAlignment="1" applyProtection="1">
      <alignment horizontal="center" vertical="center" wrapText="1" shrinkToFit="1"/>
      <protection locked="0"/>
    </xf>
    <xf numFmtId="49" fontId="19" fillId="0" borderId="3" xfId="5" applyNumberFormat="1" applyFont="1" applyFill="1" applyBorder="1" applyAlignment="1" applyProtection="1">
      <alignment horizontal="center" vertical="center" wrapText="1" shrinkToFit="1"/>
      <protection locked="0"/>
    </xf>
    <xf numFmtId="49" fontId="19" fillId="0" borderId="4" xfId="5" applyNumberFormat="1" applyFont="1" applyFill="1" applyBorder="1" applyAlignment="1" applyProtection="1">
      <alignment horizontal="center" vertical="center" wrapText="1" shrinkToFit="1"/>
      <protection locked="0"/>
    </xf>
    <xf numFmtId="49" fontId="19" fillId="0" borderId="5" xfId="5" applyNumberFormat="1" applyFont="1" applyFill="1" applyBorder="1" applyAlignment="1" applyProtection="1">
      <alignment horizontal="center" vertical="center" wrapText="1" shrinkToFit="1"/>
      <protection locked="0"/>
    </xf>
    <xf numFmtId="49" fontId="19" fillId="0" borderId="0" xfId="5" applyNumberFormat="1" applyFont="1" applyFill="1" applyBorder="1" applyAlignment="1" applyProtection="1">
      <alignment horizontal="center" vertical="center" wrapText="1" shrinkToFit="1"/>
      <protection locked="0"/>
    </xf>
    <xf numFmtId="49" fontId="19" fillId="0" borderId="6" xfId="5" applyNumberFormat="1" applyFont="1" applyFill="1" applyBorder="1" applyAlignment="1" applyProtection="1">
      <alignment horizontal="center" vertical="center" wrapText="1" shrinkToFit="1"/>
      <protection locked="0"/>
    </xf>
    <xf numFmtId="49" fontId="19" fillId="0" borderId="7" xfId="5" applyNumberFormat="1" applyFont="1" applyFill="1" applyBorder="1" applyAlignment="1" applyProtection="1">
      <alignment horizontal="center" vertical="center" wrapText="1" shrinkToFit="1"/>
      <protection locked="0"/>
    </xf>
    <xf numFmtId="49" fontId="19" fillId="0" borderId="1" xfId="5" applyNumberFormat="1" applyFont="1" applyFill="1" applyBorder="1" applyAlignment="1" applyProtection="1">
      <alignment horizontal="center" vertical="center" wrapText="1" shrinkToFit="1"/>
      <protection locked="0"/>
    </xf>
    <xf numFmtId="49" fontId="19" fillId="0" borderId="8" xfId="5" applyNumberFormat="1" applyFont="1" applyFill="1" applyBorder="1" applyAlignment="1" applyProtection="1">
      <alignment horizontal="center" vertical="center" wrapText="1" shrinkToFit="1"/>
      <protection locked="0"/>
    </xf>
    <xf numFmtId="49" fontId="19" fillId="0" borderId="12" xfId="5" applyNumberFormat="1" applyFont="1" applyFill="1" applyBorder="1" applyAlignment="1" applyProtection="1">
      <alignment horizontal="center" vertical="center" shrinkToFit="1"/>
      <protection locked="0"/>
    </xf>
    <xf numFmtId="49" fontId="19" fillId="0" borderId="10" xfId="5" applyNumberFormat="1" applyFont="1" applyFill="1" applyBorder="1" applyAlignment="1" applyProtection="1">
      <alignment horizontal="center" vertical="center" shrinkToFit="1"/>
      <protection locked="0"/>
    </xf>
    <xf numFmtId="49" fontId="19" fillId="0" borderId="11" xfId="5" applyNumberFormat="1" applyFont="1" applyFill="1" applyBorder="1" applyAlignment="1" applyProtection="1">
      <alignment horizontal="center" vertical="center" shrinkToFit="1"/>
      <protection locked="0"/>
    </xf>
    <xf numFmtId="49" fontId="19" fillId="0" borderId="12" xfId="5" applyNumberFormat="1" applyFont="1" applyFill="1" applyBorder="1" applyAlignment="1" applyProtection="1">
      <alignment horizontal="center" vertical="center" wrapText="1"/>
      <protection locked="0"/>
    </xf>
    <xf numFmtId="49" fontId="19" fillId="0" borderId="10" xfId="5" applyNumberFormat="1" applyFont="1" applyFill="1" applyBorder="1" applyAlignment="1" applyProtection="1">
      <alignment horizontal="center" vertical="center" wrapText="1"/>
      <protection locked="0"/>
    </xf>
    <xf numFmtId="49" fontId="19" fillId="0" borderId="11" xfId="5" applyNumberFormat="1" applyFont="1" applyFill="1" applyBorder="1" applyAlignment="1" applyProtection="1">
      <alignment horizontal="center" vertical="center" wrapText="1"/>
      <protection locked="0"/>
    </xf>
    <xf numFmtId="49" fontId="97" fillId="12" borderId="2" xfId="5" applyNumberFormat="1" applyFont="1" applyFill="1" applyBorder="1" applyAlignment="1" applyProtection="1">
      <alignment horizontal="center" vertical="center" wrapText="1" shrinkToFit="1"/>
    </xf>
    <xf numFmtId="49" fontId="97" fillId="12" borderId="3" xfId="5" applyNumberFormat="1" applyFont="1" applyFill="1" applyBorder="1" applyAlignment="1" applyProtection="1">
      <alignment horizontal="center" vertical="center" wrapText="1" shrinkToFit="1"/>
    </xf>
    <xf numFmtId="49" fontId="97" fillId="12" borderId="4" xfId="5" applyNumberFormat="1" applyFont="1" applyFill="1" applyBorder="1" applyAlignment="1" applyProtection="1">
      <alignment horizontal="center" vertical="center" wrapText="1" shrinkToFit="1"/>
    </xf>
    <xf numFmtId="49" fontId="97" fillId="12" borderId="7" xfId="5" applyNumberFormat="1" applyFont="1" applyFill="1" applyBorder="1" applyAlignment="1" applyProtection="1">
      <alignment horizontal="center" vertical="center" wrapText="1" shrinkToFit="1"/>
    </xf>
    <xf numFmtId="49" fontId="97" fillId="12" borderId="1" xfId="5" applyNumberFormat="1" applyFont="1" applyFill="1" applyBorder="1" applyAlignment="1" applyProtection="1">
      <alignment horizontal="center" vertical="center" wrapText="1" shrinkToFit="1"/>
    </xf>
    <xf numFmtId="49" fontId="97" fillId="12" borderId="8" xfId="5" applyNumberFormat="1" applyFont="1" applyFill="1" applyBorder="1" applyAlignment="1" applyProtection="1">
      <alignment horizontal="center" vertical="center" wrapText="1" shrinkToFit="1"/>
    </xf>
    <xf numFmtId="49" fontId="72" fillId="0" borderId="5" xfId="5" applyNumberFormat="1" applyFont="1" applyFill="1" applyBorder="1" applyAlignment="1" applyProtection="1">
      <alignment horizontal="center" vertical="center" wrapText="1" shrinkToFit="1"/>
    </xf>
    <xf numFmtId="0" fontId="72" fillId="0" borderId="0" xfId="5" applyFont="1" applyFill="1" applyBorder="1" applyAlignment="1" applyProtection="1">
      <alignment horizontal="center" vertical="center" shrinkToFit="1"/>
    </xf>
    <xf numFmtId="0" fontId="72" fillId="0" borderId="7" xfId="5" applyFont="1" applyFill="1" applyBorder="1" applyAlignment="1" applyProtection="1">
      <alignment horizontal="center" vertical="center" shrinkToFit="1"/>
    </xf>
    <xf numFmtId="0" fontId="72" fillId="0" borderId="1" xfId="5" applyFont="1" applyFill="1" applyBorder="1" applyAlignment="1" applyProtection="1">
      <alignment horizontal="center" vertical="center" shrinkToFit="1"/>
    </xf>
    <xf numFmtId="49" fontId="97" fillId="12" borderId="3" xfId="5" applyNumberFormat="1" applyFont="1" applyFill="1" applyBorder="1" applyAlignment="1" applyProtection="1">
      <alignment horizontal="center" vertical="center" shrinkToFit="1"/>
    </xf>
    <xf numFmtId="49" fontId="97" fillId="12" borderId="4" xfId="5" applyNumberFormat="1" applyFont="1" applyFill="1" applyBorder="1" applyAlignment="1" applyProtection="1">
      <alignment horizontal="center" vertical="center" shrinkToFit="1"/>
    </xf>
    <xf numFmtId="49" fontId="97" fillId="12" borderId="7" xfId="5" applyNumberFormat="1" applyFont="1" applyFill="1" applyBorder="1" applyAlignment="1" applyProtection="1">
      <alignment horizontal="center" vertical="center" shrinkToFit="1"/>
    </xf>
    <xf numFmtId="49" fontId="97" fillId="12" borderId="1" xfId="5" applyNumberFormat="1" applyFont="1" applyFill="1" applyBorder="1" applyAlignment="1" applyProtection="1">
      <alignment horizontal="center" vertical="center" shrinkToFit="1"/>
    </xf>
    <xf numFmtId="49" fontId="97" fillId="12" borderId="8" xfId="5" applyNumberFormat="1" applyFont="1" applyFill="1" applyBorder="1" applyAlignment="1" applyProtection="1">
      <alignment horizontal="center" vertical="center" shrinkToFit="1"/>
    </xf>
    <xf numFmtId="49" fontId="98" fillId="14" borderId="5" xfId="5" applyNumberFormat="1" applyFont="1" applyFill="1" applyBorder="1" applyAlignment="1" applyProtection="1">
      <alignment vertical="center" wrapText="1"/>
    </xf>
    <xf numFmtId="49" fontId="98" fillId="14" borderId="0" xfId="5" applyNumberFormat="1" applyFont="1" applyFill="1" applyBorder="1" applyAlignment="1" applyProtection="1">
      <alignment vertical="center" wrapText="1"/>
    </xf>
    <xf numFmtId="49" fontId="98" fillId="14" borderId="6" xfId="5" applyNumberFormat="1" applyFont="1" applyFill="1" applyBorder="1" applyAlignment="1" applyProtection="1">
      <alignment vertical="center" wrapText="1"/>
    </xf>
    <xf numFmtId="49" fontId="98" fillId="14" borderId="7" xfId="5" applyNumberFormat="1" applyFont="1" applyFill="1" applyBorder="1" applyAlignment="1" applyProtection="1">
      <alignment vertical="center" wrapText="1"/>
    </xf>
    <xf numFmtId="49" fontId="98" fillId="14" borderId="1" xfId="5" applyNumberFormat="1" applyFont="1" applyFill="1" applyBorder="1" applyAlignment="1" applyProtection="1">
      <alignment vertical="center" wrapText="1"/>
    </xf>
    <xf numFmtId="49" fontId="98" fillId="14" borderId="8" xfId="5" applyNumberFormat="1" applyFont="1" applyFill="1" applyBorder="1" applyAlignment="1" applyProtection="1">
      <alignment vertical="center" wrapText="1"/>
    </xf>
    <xf numFmtId="49" fontId="41" fillId="12" borderId="9" xfId="5" applyNumberFormat="1" applyFont="1" applyFill="1" applyBorder="1" applyAlignment="1" applyProtection="1">
      <alignment vertical="center" wrapText="1" shrinkToFit="1"/>
    </xf>
    <xf numFmtId="49" fontId="41" fillId="12" borderId="9" xfId="5" applyNumberFormat="1" applyFont="1" applyFill="1" applyBorder="1" applyAlignment="1" applyProtection="1">
      <alignment vertical="center" shrinkToFit="1"/>
    </xf>
    <xf numFmtId="0" fontId="20" fillId="0" borderId="3" xfId="5" applyNumberFormat="1" applyFont="1" applyFill="1" applyBorder="1" applyAlignment="1" applyProtection="1">
      <alignment horizontal="left" vertical="center" wrapText="1"/>
    </xf>
    <xf numFmtId="0" fontId="13" fillId="0" borderId="3" xfId="5" applyFont="1" applyBorder="1" applyAlignment="1">
      <alignment horizontal="left" vertical="center" wrapText="1"/>
    </xf>
    <xf numFmtId="0" fontId="13" fillId="0" borderId="0" xfId="5" applyFont="1" applyAlignment="1">
      <alignment horizontal="left" vertical="center" wrapText="1"/>
    </xf>
    <xf numFmtId="49" fontId="19" fillId="0" borderId="2" xfId="5" applyNumberFormat="1" applyFont="1" applyFill="1" applyBorder="1" applyAlignment="1" applyProtection="1">
      <alignment vertical="center" wrapText="1"/>
    </xf>
    <xf numFmtId="0" fontId="13" fillId="0" borderId="3" xfId="5" applyFont="1" applyBorder="1" applyAlignment="1">
      <alignment vertical="center"/>
    </xf>
    <xf numFmtId="0" fontId="13" fillId="0" borderId="4" xfId="5" applyFont="1" applyBorder="1" applyAlignment="1">
      <alignment vertical="center"/>
    </xf>
    <xf numFmtId="0" fontId="13" fillId="0" borderId="5" xfId="5" applyFont="1" applyBorder="1" applyAlignment="1">
      <alignment vertical="center"/>
    </xf>
    <xf numFmtId="0" fontId="13" fillId="0" borderId="0" xfId="5" applyFont="1" applyBorder="1" applyAlignment="1">
      <alignment vertical="center"/>
    </xf>
    <xf numFmtId="0" fontId="13" fillId="0" borderId="6" xfId="5" applyFont="1" applyBorder="1" applyAlignment="1">
      <alignment vertical="center"/>
    </xf>
    <xf numFmtId="0" fontId="13" fillId="0" borderId="7" xfId="5" applyFont="1" applyBorder="1" applyAlignment="1">
      <alignment vertical="center"/>
    </xf>
    <xf numFmtId="0" fontId="13" fillId="0" borderId="1" xfId="5" applyFont="1" applyBorder="1" applyAlignment="1">
      <alignment vertical="center"/>
    </xf>
    <xf numFmtId="0" fontId="13" fillId="0" borderId="8" xfId="5" applyFont="1" applyBorder="1" applyAlignment="1">
      <alignment vertical="center"/>
    </xf>
    <xf numFmtId="49" fontId="42" fillId="14" borderId="2" xfId="5" applyNumberFormat="1" applyFont="1" applyFill="1" applyBorder="1" applyAlignment="1" applyProtection="1">
      <alignment vertical="center" wrapText="1"/>
    </xf>
    <xf numFmtId="49" fontId="42" fillId="14" borderId="3" xfId="5" applyNumberFormat="1" applyFont="1" applyFill="1" applyBorder="1" applyAlignment="1" applyProtection="1">
      <alignment vertical="center" wrapText="1"/>
    </xf>
    <xf numFmtId="49" fontId="42" fillId="14" borderId="4" xfId="5" applyNumberFormat="1" applyFont="1" applyFill="1" applyBorder="1" applyAlignment="1" applyProtection="1">
      <alignment vertical="center" wrapText="1"/>
    </xf>
    <xf numFmtId="49" fontId="42" fillId="14" borderId="5" xfId="5" applyNumberFormat="1" applyFont="1" applyFill="1" applyBorder="1" applyAlignment="1" applyProtection="1">
      <alignment vertical="center" wrapText="1"/>
    </xf>
    <xf numFmtId="49" fontId="42" fillId="14" borderId="0" xfId="5" applyNumberFormat="1" applyFont="1" applyFill="1" applyBorder="1" applyAlignment="1" applyProtection="1">
      <alignment vertical="center" wrapText="1"/>
    </xf>
    <xf numFmtId="49" fontId="42" fillId="14" borderId="6" xfId="5" applyNumberFormat="1" applyFont="1" applyFill="1" applyBorder="1" applyAlignment="1" applyProtection="1">
      <alignment vertical="center" wrapText="1"/>
    </xf>
    <xf numFmtId="49" fontId="42" fillId="14" borderId="7" xfId="5" applyNumberFormat="1" applyFont="1" applyFill="1" applyBorder="1" applyAlignment="1" applyProtection="1">
      <alignment vertical="center" wrapText="1"/>
    </xf>
    <xf numFmtId="49" fontId="42" fillId="14" borderId="1" xfId="5" applyNumberFormat="1" applyFont="1" applyFill="1" applyBorder="1" applyAlignment="1" applyProtection="1">
      <alignment vertical="center" wrapText="1"/>
    </xf>
    <xf numFmtId="49" fontId="42" fillId="14" borderId="8" xfId="5" applyNumberFormat="1" applyFont="1" applyFill="1" applyBorder="1" applyAlignment="1" applyProtection="1">
      <alignment vertical="center" wrapText="1"/>
    </xf>
    <xf numFmtId="49" fontId="19" fillId="0" borderId="2" xfId="5" applyNumberFormat="1" applyFont="1" applyFill="1" applyBorder="1" applyAlignment="1" applyProtection="1">
      <alignment horizontal="center" vertical="center" wrapText="1"/>
    </xf>
    <xf numFmtId="49" fontId="19" fillId="0" borderId="4" xfId="5" applyNumberFormat="1" applyFont="1" applyFill="1" applyBorder="1" applyAlignment="1" applyProtection="1">
      <alignment horizontal="center" vertical="center" wrapText="1"/>
    </xf>
    <xf numFmtId="49" fontId="19" fillId="0" borderId="5" xfId="5" applyNumberFormat="1" applyFont="1" applyFill="1" applyBorder="1" applyAlignment="1" applyProtection="1">
      <alignment horizontal="center" vertical="center" wrapText="1"/>
    </xf>
    <xf numFmtId="49" fontId="19" fillId="0" borderId="6" xfId="5" applyNumberFormat="1" applyFont="1" applyFill="1" applyBorder="1" applyAlignment="1" applyProtection="1">
      <alignment horizontal="center" vertical="center" wrapText="1"/>
    </xf>
    <xf numFmtId="49" fontId="19" fillId="0" borderId="7" xfId="5" applyNumberFormat="1" applyFont="1" applyFill="1" applyBorder="1" applyAlignment="1" applyProtection="1">
      <alignment horizontal="center" vertical="center" wrapText="1"/>
    </xf>
    <xf numFmtId="49" fontId="19" fillId="0" borderId="8" xfId="5" applyNumberFormat="1" applyFont="1" applyFill="1" applyBorder="1" applyAlignment="1" applyProtection="1">
      <alignment horizontal="center" vertical="center" wrapText="1"/>
    </xf>
    <xf numFmtId="49" fontId="19" fillId="0" borderId="3" xfId="5" applyNumberFormat="1" applyFont="1" applyFill="1" applyBorder="1" applyAlignment="1" applyProtection="1">
      <alignment horizontal="center" vertical="center" shrinkToFit="1"/>
      <protection locked="0"/>
    </xf>
    <xf numFmtId="49" fontId="19" fillId="0" borderId="0" xfId="5" applyNumberFormat="1" applyFont="1" applyFill="1" applyBorder="1" applyAlignment="1" applyProtection="1">
      <alignment horizontal="center" vertical="center" shrinkToFit="1"/>
      <protection locked="0"/>
    </xf>
    <xf numFmtId="49" fontId="97" fillId="12" borderId="2" xfId="5" applyNumberFormat="1" applyFont="1" applyFill="1" applyBorder="1" applyAlignment="1" applyProtection="1">
      <alignment horizontal="center" vertical="center" shrinkToFit="1"/>
    </xf>
    <xf numFmtId="49" fontId="20" fillId="0" borderId="0" xfId="5" applyNumberFormat="1" applyFont="1" applyFill="1" applyBorder="1" applyAlignment="1">
      <alignment horizontal="left" vertical="center" wrapText="1"/>
    </xf>
    <xf numFmtId="0" fontId="97" fillId="12" borderId="2" xfId="12" applyFont="1" applyFill="1" applyBorder="1" applyAlignment="1" applyProtection="1">
      <alignment horizontal="center" vertical="center"/>
      <protection locked="0"/>
    </xf>
    <xf numFmtId="0" fontId="97" fillId="12" borderId="3" xfId="12" applyFont="1" applyFill="1" applyBorder="1" applyAlignment="1" applyProtection="1">
      <alignment horizontal="center" vertical="center"/>
      <protection locked="0"/>
    </xf>
    <xf numFmtId="0" fontId="97" fillId="12" borderId="4" xfId="12" applyFont="1" applyFill="1" applyBorder="1" applyAlignment="1" applyProtection="1">
      <alignment horizontal="center" vertical="center"/>
      <protection locked="0"/>
    </xf>
    <xf numFmtId="0" fontId="97" fillId="12" borderId="7" xfId="12" applyFont="1" applyFill="1" applyBorder="1" applyAlignment="1" applyProtection="1">
      <alignment horizontal="center" vertical="center"/>
      <protection locked="0"/>
    </xf>
    <xf numFmtId="0" fontId="97" fillId="12" borderId="1" xfId="12" applyFont="1" applyFill="1" applyBorder="1" applyAlignment="1" applyProtection="1">
      <alignment horizontal="center" vertical="center"/>
      <protection locked="0"/>
    </xf>
    <xf numFmtId="0" fontId="97" fillId="12" borderId="8" xfId="12" applyFont="1" applyFill="1" applyBorder="1" applyAlignment="1" applyProtection="1">
      <alignment horizontal="center" vertical="center"/>
      <protection locked="0"/>
    </xf>
    <xf numFmtId="49" fontId="19" fillId="0" borderId="5" xfId="5" applyNumberFormat="1" applyFont="1" applyFill="1" applyBorder="1" applyAlignment="1" applyProtection="1">
      <alignment horizontal="center" vertical="center"/>
    </xf>
    <xf numFmtId="0" fontId="13" fillId="0" borderId="0" xfId="5" applyFont="1" applyFill="1" applyAlignment="1" applyProtection="1">
      <alignment vertical="center"/>
    </xf>
    <xf numFmtId="0" fontId="13" fillId="0" borderId="0" xfId="5" applyFont="1" applyFill="1" applyBorder="1" applyAlignment="1" applyProtection="1">
      <alignment vertical="center"/>
    </xf>
    <xf numFmtId="0" fontId="13" fillId="0" borderId="5" xfId="5" applyFont="1" applyFill="1" applyBorder="1" applyAlignment="1" applyProtection="1">
      <alignment vertical="center"/>
    </xf>
    <xf numFmtId="0" fontId="58" fillId="12" borderId="10" xfId="5" applyFont="1" applyFill="1" applyBorder="1" applyAlignment="1">
      <alignment horizontal="center" vertical="center" shrinkToFit="1"/>
    </xf>
    <xf numFmtId="49" fontId="58" fillId="12" borderId="11" xfId="5" applyNumberFormat="1" applyFont="1" applyFill="1" applyBorder="1" applyAlignment="1" applyProtection="1">
      <alignment horizontal="center" vertical="center" shrinkToFit="1"/>
      <protection locked="0"/>
    </xf>
    <xf numFmtId="49" fontId="72" fillId="0" borderId="2" xfId="5" applyNumberFormat="1" applyFont="1" applyFill="1" applyBorder="1" applyAlignment="1" applyProtection="1">
      <alignment horizontal="center" vertical="center" wrapText="1" shrinkToFit="1"/>
    </xf>
    <xf numFmtId="0" fontId="72" fillId="0" borderId="3" xfId="5" applyFont="1" applyFill="1" applyBorder="1" applyAlignment="1" applyProtection="1">
      <alignment horizontal="center" vertical="center" shrinkToFit="1"/>
    </xf>
    <xf numFmtId="0" fontId="72" fillId="0" borderId="5" xfId="5" applyFont="1" applyFill="1" applyBorder="1" applyAlignment="1" applyProtection="1">
      <alignment horizontal="center" vertical="center" shrinkToFit="1"/>
    </xf>
    <xf numFmtId="49" fontId="97" fillId="14" borderId="3" xfId="5" applyNumberFormat="1" applyFont="1" applyFill="1" applyBorder="1" applyAlignment="1" applyProtection="1">
      <alignment vertical="center" shrinkToFit="1"/>
    </xf>
    <xf numFmtId="49" fontId="97" fillId="14" borderId="4" xfId="5" applyNumberFormat="1" applyFont="1" applyFill="1" applyBorder="1" applyAlignment="1" applyProtection="1">
      <alignment vertical="center" shrinkToFit="1"/>
    </xf>
    <xf numFmtId="49" fontId="97" fillId="14" borderId="0" xfId="5" applyNumberFormat="1" applyFont="1" applyFill="1" applyBorder="1" applyAlignment="1" applyProtection="1">
      <alignment vertical="center" shrinkToFit="1"/>
    </xf>
    <xf numFmtId="49" fontId="97" fillId="14" borderId="6" xfId="5" applyNumberFormat="1" applyFont="1" applyFill="1" applyBorder="1" applyAlignment="1" applyProtection="1">
      <alignment vertical="center" shrinkToFit="1"/>
    </xf>
    <xf numFmtId="49" fontId="97" fillId="14" borderId="1" xfId="5" applyNumberFormat="1" applyFont="1" applyFill="1" applyBorder="1" applyAlignment="1" applyProtection="1">
      <alignment vertical="center" shrinkToFit="1"/>
    </xf>
    <xf numFmtId="49" fontId="97" fillId="14" borderId="8" xfId="5" applyNumberFormat="1" applyFont="1" applyFill="1" applyBorder="1" applyAlignment="1" applyProtection="1">
      <alignment vertical="center" shrinkToFit="1"/>
    </xf>
    <xf numFmtId="49" fontId="41" fillId="12" borderId="2" xfId="5" applyNumberFormat="1" applyFont="1" applyFill="1" applyBorder="1" applyAlignment="1" applyProtection="1">
      <alignment vertical="center" wrapText="1" shrinkToFit="1"/>
    </xf>
    <xf numFmtId="49" fontId="41" fillId="12" borderId="3" xfId="5" applyNumberFormat="1" applyFont="1" applyFill="1" applyBorder="1" applyAlignment="1" applyProtection="1">
      <alignment vertical="center" shrinkToFit="1"/>
    </xf>
    <xf numFmtId="49" fontId="41" fillId="12" borderId="4" xfId="5" applyNumberFormat="1" applyFont="1" applyFill="1" applyBorder="1" applyAlignment="1" applyProtection="1">
      <alignment vertical="center" shrinkToFit="1"/>
    </xf>
    <xf numFmtId="49" fontId="41" fillId="12" borderId="5" xfId="5" applyNumberFormat="1" applyFont="1" applyFill="1" applyBorder="1" applyAlignment="1" applyProtection="1">
      <alignment vertical="center" shrinkToFit="1"/>
    </xf>
    <xf numFmtId="49" fontId="41" fillId="12" borderId="0" xfId="5" applyNumberFormat="1" applyFont="1" applyFill="1" applyBorder="1" applyAlignment="1" applyProtection="1">
      <alignment vertical="center" shrinkToFit="1"/>
    </xf>
    <xf numFmtId="49" fontId="41" fillId="12" borderId="6" xfId="5" applyNumberFormat="1" applyFont="1" applyFill="1" applyBorder="1" applyAlignment="1" applyProtection="1">
      <alignment vertical="center" shrinkToFit="1"/>
    </xf>
    <xf numFmtId="0" fontId="0" fillId="0" borderId="7" xfId="0" applyBorder="1" applyAlignment="1">
      <alignment vertical="center" shrinkToFit="1"/>
    </xf>
    <xf numFmtId="0" fontId="0" fillId="0" borderId="1" xfId="0" applyBorder="1" applyAlignment="1">
      <alignment vertical="center" shrinkToFit="1"/>
    </xf>
    <xf numFmtId="0" fontId="0" fillId="0" borderId="8" xfId="0" applyBorder="1" applyAlignment="1">
      <alignment vertical="center" shrinkToFit="1"/>
    </xf>
    <xf numFmtId="0" fontId="58" fillId="12" borderId="3" xfId="5" applyFont="1" applyFill="1" applyBorder="1" applyAlignment="1">
      <alignment horizontal="center" vertical="center" shrinkToFit="1"/>
    </xf>
    <xf numFmtId="0" fontId="58" fillId="12" borderId="3" xfId="12" applyFont="1" applyFill="1" applyBorder="1" applyAlignment="1">
      <alignment horizontal="center" vertical="center" shrinkToFit="1"/>
    </xf>
    <xf numFmtId="49" fontId="19" fillId="0" borderId="3" xfId="5" applyNumberFormat="1" applyFont="1" applyFill="1" applyBorder="1" applyAlignment="1" applyProtection="1">
      <alignment vertical="center"/>
    </xf>
    <xf numFmtId="49" fontId="19" fillId="0" borderId="5" xfId="5" applyNumberFormat="1" applyFont="1" applyFill="1" applyBorder="1" applyAlignment="1" applyProtection="1">
      <alignment vertical="center"/>
    </xf>
    <xf numFmtId="49" fontId="19" fillId="0" borderId="0" xfId="5" applyNumberFormat="1" applyFont="1" applyFill="1" applyBorder="1" applyAlignment="1" applyProtection="1">
      <alignment vertical="center"/>
    </xf>
    <xf numFmtId="49" fontId="19" fillId="0" borderId="7" xfId="5" applyNumberFormat="1" applyFont="1" applyFill="1" applyBorder="1" applyAlignment="1" applyProtection="1">
      <alignment vertical="center"/>
    </xf>
    <xf numFmtId="49" fontId="19" fillId="0" borderId="1" xfId="5" applyNumberFormat="1" applyFont="1" applyFill="1" applyBorder="1" applyAlignment="1" applyProtection="1">
      <alignment vertical="center"/>
    </xf>
    <xf numFmtId="49" fontId="73" fillId="0" borderId="2" xfId="5" applyNumberFormat="1" applyFont="1" applyFill="1" applyBorder="1" applyAlignment="1" applyProtection="1">
      <alignment vertical="center" wrapText="1" shrinkToFit="1"/>
    </xf>
    <xf numFmtId="49" fontId="73" fillId="0" borderId="3" xfId="5" applyNumberFormat="1" applyFont="1" applyFill="1" applyBorder="1" applyAlignment="1" applyProtection="1">
      <alignment vertical="center" shrinkToFit="1"/>
    </xf>
    <xf numFmtId="49" fontId="73" fillId="0" borderId="4" xfId="5" applyNumberFormat="1" applyFont="1" applyFill="1" applyBorder="1" applyAlignment="1" applyProtection="1">
      <alignment vertical="center" shrinkToFit="1"/>
    </xf>
    <xf numFmtId="49" fontId="73" fillId="0" borderId="5" xfId="5" applyNumberFormat="1" applyFont="1" applyFill="1" applyBorder="1" applyAlignment="1" applyProtection="1">
      <alignment vertical="center" shrinkToFit="1"/>
    </xf>
    <xf numFmtId="49" fontId="73" fillId="0" borderId="0" xfId="5" applyNumberFormat="1" applyFont="1" applyFill="1" applyBorder="1" applyAlignment="1" applyProtection="1">
      <alignment vertical="center" shrinkToFit="1"/>
    </xf>
    <xf numFmtId="49" fontId="73" fillId="0" borderId="6" xfId="5" applyNumberFormat="1" applyFont="1" applyFill="1" applyBorder="1" applyAlignment="1" applyProtection="1">
      <alignment vertical="center" shrinkToFit="1"/>
    </xf>
    <xf numFmtId="0" fontId="58" fillId="12" borderId="4" xfId="5" applyFont="1" applyFill="1" applyBorder="1" applyAlignment="1">
      <alignment horizontal="center" vertical="center" shrinkToFit="1"/>
    </xf>
    <xf numFmtId="49" fontId="58" fillId="12" borderId="12" xfId="5" applyNumberFormat="1" applyFont="1" applyFill="1" applyBorder="1" applyAlignment="1" applyProtection="1">
      <alignment horizontal="center" vertical="center" shrinkToFit="1"/>
      <protection locked="0"/>
    </xf>
    <xf numFmtId="49" fontId="41" fillId="14" borderId="9" xfId="5" applyNumberFormat="1" applyFont="1" applyFill="1" applyBorder="1" applyAlignment="1" applyProtection="1">
      <alignment vertical="center" wrapText="1" shrinkToFit="1"/>
    </xf>
    <xf numFmtId="49" fontId="41" fillId="14" borderId="9" xfId="5" applyNumberFormat="1" applyFont="1" applyFill="1" applyBorder="1" applyAlignment="1" applyProtection="1">
      <alignment vertical="center" shrinkToFit="1"/>
    </xf>
    <xf numFmtId="49" fontId="19" fillId="0" borderId="0" xfId="5" applyNumberFormat="1" applyFont="1" applyFill="1" applyAlignment="1" applyProtection="1">
      <alignment horizontal="center" vertical="center"/>
    </xf>
    <xf numFmtId="49" fontId="19" fillId="0" borderId="0" xfId="5" applyNumberFormat="1" applyFont="1" applyFill="1" applyBorder="1" applyAlignment="1" applyProtection="1">
      <alignment horizontal="center" vertical="center"/>
    </xf>
    <xf numFmtId="49" fontId="97" fillId="12" borderId="2" xfId="5" applyNumberFormat="1" applyFont="1" applyFill="1" applyBorder="1" applyAlignment="1" applyProtection="1">
      <alignment horizontal="left" vertical="center" shrinkToFit="1"/>
    </xf>
    <xf numFmtId="49" fontId="97" fillId="12" borderId="3" xfId="5" applyNumberFormat="1" applyFont="1" applyFill="1" applyBorder="1" applyAlignment="1" applyProtection="1">
      <alignment horizontal="left" vertical="center" shrinkToFit="1"/>
    </xf>
    <xf numFmtId="49" fontId="97" fillId="12" borderId="4" xfId="5" applyNumberFormat="1" applyFont="1" applyFill="1" applyBorder="1" applyAlignment="1" applyProtection="1">
      <alignment horizontal="left" vertical="center" shrinkToFit="1"/>
    </xf>
    <xf numFmtId="49" fontId="97" fillId="12" borderId="5" xfId="5" applyNumberFormat="1" applyFont="1" applyFill="1" applyBorder="1" applyAlignment="1" applyProtection="1">
      <alignment horizontal="left" vertical="center" shrinkToFit="1"/>
    </xf>
    <xf numFmtId="49" fontId="97" fillId="12" borderId="0" xfId="5" applyNumberFormat="1" applyFont="1" applyFill="1" applyBorder="1" applyAlignment="1" applyProtection="1">
      <alignment horizontal="left" vertical="center" shrinkToFit="1"/>
    </xf>
    <xf numFmtId="49" fontId="97" fillId="12" borderId="6" xfId="5" applyNumberFormat="1" applyFont="1" applyFill="1" applyBorder="1" applyAlignment="1" applyProtection="1">
      <alignment horizontal="left" vertical="center" shrinkToFit="1"/>
    </xf>
    <xf numFmtId="49" fontId="97" fillId="12" borderId="7" xfId="5" applyNumberFormat="1" applyFont="1" applyFill="1" applyBorder="1" applyAlignment="1" applyProtection="1">
      <alignment horizontal="left" vertical="center" shrinkToFit="1"/>
    </xf>
    <xf numFmtId="49" fontId="97" fillId="12" borderId="1" xfId="5" applyNumberFormat="1" applyFont="1" applyFill="1" applyBorder="1" applyAlignment="1" applyProtection="1">
      <alignment horizontal="left" vertical="center" shrinkToFit="1"/>
    </xf>
    <xf numFmtId="49" fontId="97" fillId="12" borderId="8" xfId="5" applyNumberFormat="1" applyFont="1" applyFill="1" applyBorder="1" applyAlignment="1" applyProtection="1">
      <alignment horizontal="left" vertical="center" shrinkToFit="1"/>
    </xf>
    <xf numFmtId="49" fontId="97" fillId="14" borderId="2" xfId="5" applyNumberFormat="1" applyFont="1" applyFill="1" applyBorder="1" applyAlignment="1" applyProtection="1">
      <alignment vertical="center" wrapText="1" shrinkToFit="1"/>
    </xf>
    <xf numFmtId="49" fontId="97" fillId="14" borderId="5" xfId="5" applyNumberFormat="1" applyFont="1" applyFill="1" applyBorder="1" applyAlignment="1" applyProtection="1">
      <alignment vertical="center" shrinkToFit="1"/>
    </xf>
    <xf numFmtId="49" fontId="97" fillId="14" borderId="83" xfId="5" applyNumberFormat="1" applyFont="1" applyFill="1" applyBorder="1" applyAlignment="1" applyProtection="1">
      <alignment vertical="center" shrinkToFit="1"/>
    </xf>
    <xf numFmtId="49" fontId="97" fillId="14" borderId="99" xfId="5" applyNumberFormat="1" applyFont="1" applyFill="1" applyBorder="1" applyAlignment="1" applyProtection="1">
      <alignment vertical="center" shrinkToFit="1"/>
    </xf>
    <xf numFmtId="49" fontId="97" fillId="14" borderId="85" xfId="5" applyNumberFormat="1" applyFont="1" applyFill="1" applyBorder="1" applyAlignment="1" applyProtection="1">
      <alignment vertical="center" shrinkToFit="1"/>
    </xf>
    <xf numFmtId="49" fontId="97" fillId="12" borderId="9" xfId="5" applyNumberFormat="1" applyFont="1" applyFill="1" applyBorder="1" applyAlignment="1" applyProtection="1">
      <alignment vertical="center" wrapText="1" shrinkToFit="1"/>
    </xf>
    <xf numFmtId="49" fontId="97" fillId="12" borderId="9" xfId="5" applyNumberFormat="1" applyFont="1" applyFill="1" applyBorder="1" applyAlignment="1" applyProtection="1">
      <alignment vertical="center" shrinkToFit="1"/>
    </xf>
    <xf numFmtId="49" fontId="19" fillId="0" borderId="2" xfId="5" applyNumberFormat="1" applyFont="1" applyFill="1" applyBorder="1" applyAlignment="1" applyProtection="1">
      <alignment horizontal="distributed" vertical="center"/>
    </xf>
    <xf numFmtId="49" fontId="19" fillId="0" borderId="3" xfId="5" applyNumberFormat="1" applyFont="1" applyFill="1" applyBorder="1" applyAlignment="1" applyProtection="1">
      <alignment horizontal="distributed" vertical="center"/>
    </xf>
    <xf numFmtId="49" fontId="19" fillId="0" borderId="4" xfId="5" applyNumberFormat="1" applyFont="1" applyFill="1" applyBorder="1" applyAlignment="1" applyProtection="1">
      <alignment horizontal="distributed" vertical="center"/>
    </xf>
    <xf numFmtId="49" fontId="19" fillId="0" borderId="5" xfId="5" applyNumberFormat="1" applyFont="1" applyFill="1" applyBorder="1" applyAlignment="1" applyProtection="1">
      <alignment horizontal="distributed" vertical="center"/>
    </xf>
    <xf numFmtId="49" fontId="19" fillId="0" borderId="0" xfId="5" applyNumberFormat="1" applyFont="1" applyFill="1" applyBorder="1" applyAlignment="1" applyProtection="1">
      <alignment horizontal="distributed" vertical="center"/>
    </xf>
    <xf numFmtId="49" fontId="19" fillId="0" borderId="6" xfId="5" applyNumberFormat="1" applyFont="1" applyFill="1" applyBorder="1" applyAlignment="1" applyProtection="1">
      <alignment horizontal="distributed" vertical="center"/>
    </xf>
    <xf numFmtId="49" fontId="19" fillId="0" borderId="7" xfId="5" applyNumberFormat="1" applyFont="1" applyFill="1" applyBorder="1" applyAlignment="1" applyProtection="1">
      <alignment horizontal="distributed" vertical="center"/>
    </xf>
    <xf numFmtId="49" fontId="19" fillId="0" borderId="1" xfId="5" applyNumberFormat="1" applyFont="1" applyFill="1" applyBorder="1" applyAlignment="1" applyProtection="1">
      <alignment horizontal="distributed" vertical="center"/>
    </xf>
    <xf numFmtId="49" fontId="19" fillId="0" borderId="8" xfId="5" applyNumberFormat="1" applyFont="1" applyFill="1" applyBorder="1" applyAlignment="1" applyProtection="1">
      <alignment horizontal="distributed" vertical="center"/>
    </xf>
    <xf numFmtId="49" fontId="41" fillId="12" borderId="9" xfId="5" applyNumberFormat="1" applyFont="1" applyFill="1" applyBorder="1" applyAlignment="1" applyProtection="1">
      <alignment horizontal="left" vertical="center" wrapText="1"/>
    </xf>
    <xf numFmtId="49" fontId="19" fillId="0" borderId="2" xfId="5" applyNumberFormat="1" applyFont="1" applyFill="1" applyBorder="1" applyAlignment="1" applyProtection="1">
      <alignment horizontal="left" vertical="center" wrapText="1"/>
    </xf>
    <xf numFmtId="49" fontId="19" fillId="0" borderId="3" xfId="5" applyNumberFormat="1" applyFont="1" applyFill="1" applyBorder="1" applyAlignment="1" applyProtection="1">
      <alignment horizontal="left" vertical="center" wrapText="1"/>
    </xf>
    <xf numFmtId="49" fontId="19" fillId="0" borderId="4" xfId="5" applyNumberFormat="1" applyFont="1" applyFill="1" applyBorder="1" applyAlignment="1" applyProtection="1">
      <alignment horizontal="left" vertical="center" wrapText="1"/>
    </xf>
    <xf numFmtId="49" fontId="19" fillId="0" borderId="5" xfId="5" applyNumberFormat="1" applyFont="1" applyFill="1" applyBorder="1" applyAlignment="1" applyProtection="1">
      <alignment horizontal="left" vertical="center" wrapText="1"/>
    </xf>
    <xf numFmtId="49" fontId="19" fillId="0" borderId="0" xfId="5" applyNumberFormat="1" applyFont="1" applyFill="1" applyBorder="1" applyAlignment="1" applyProtection="1">
      <alignment horizontal="left" vertical="center" wrapText="1"/>
    </xf>
    <xf numFmtId="49" fontId="19" fillId="0" borderId="6" xfId="5" applyNumberFormat="1" applyFont="1" applyFill="1" applyBorder="1" applyAlignment="1" applyProtection="1">
      <alignment horizontal="left" vertical="center" wrapText="1"/>
    </xf>
    <xf numFmtId="49" fontId="19" fillId="0" borderId="7" xfId="5" applyNumberFormat="1" applyFont="1" applyFill="1" applyBorder="1" applyAlignment="1" applyProtection="1">
      <alignment horizontal="left" vertical="center" wrapText="1"/>
    </xf>
    <xf numFmtId="49" fontId="19" fillId="0" borderId="1" xfId="5" applyNumberFormat="1" applyFont="1" applyFill="1" applyBorder="1" applyAlignment="1" applyProtection="1">
      <alignment horizontal="left" vertical="center" wrapText="1"/>
    </xf>
    <xf numFmtId="49" fontId="19" fillId="0" borderId="8" xfId="5" applyNumberFormat="1" applyFont="1" applyFill="1" applyBorder="1" applyAlignment="1" applyProtection="1">
      <alignment horizontal="left" vertical="center" wrapText="1"/>
    </xf>
    <xf numFmtId="49" fontId="41" fillId="12" borderId="2" xfId="5" applyNumberFormat="1" applyFont="1" applyFill="1" applyBorder="1" applyAlignment="1" applyProtection="1">
      <alignment horizontal="left" vertical="center" wrapText="1"/>
    </xf>
    <xf numFmtId="49" fontId="41" fillId="12" borderId="3" xfId="5" applyNumberFormat="1" applyFont="1" applyFill="1" applyBorder="1" applyAlignment="1" applyProtection="1">
      <alignment horizontal="left" vertical="center" wrapText="1"/>
    </xf>
    <xf numFmtId="49" fontId="41" fillId="12" borderId="4" xfId="5" applyNumberFormat="1" applyFont="1" applyFill="1" applyBorder="1" applyAlignment="1" applyProtection="1">
      <alignment horizontal="left" vertical="center" wrapText="1"/>
    </xf>
    <xf numFmtId="49" fontId="41" fillId="12" borderId="5" xfId="5" applyNumberFormat="1" applyFont="1" applyFill="1" applyBorder="1" applyAlignment="1" applyProtection="1">
      <alignment horizontal="left" vertical="center" wrapText="1"/>
    </xf>
    <xf numFmtId="49" fontId="41" fillId="12" borderId="0" xfId="5" applyNumberFormat="1" applyFont="1" applyFill="1" applyBorder="1" applyAlignment="1" applyProtection="1">
      <alignment horizontal="left" vertical="center" wrapText="1"/>
    </xf>
    <xf numFmtId="49" fontId="41" fillId="12" borderId="6" xfId="5" applyNumberFormat="1" applyFont="1" applyFill="1" applyBorder="1" applyAlignment="1" applyProtection="1">
      <alignment horizontal="left" vertical="center" wrapText="1"/>
    </xf>
    <xf numFmtId="49" fontId="41" fillId="12" borderId="7" xfId="5" applyNumberFormat="1" applyFont="1" applyFill="1" applyBorder="1" applyAlignment="1" applyProtection="1">
      <alignment horizontal="left" vertical="center" wrapText="1"/>
    </xf>
    <xf numFmtId="49" fontId="41" fillId="12" borderId="1" xfId="5" applyNumberFormat="1" applyFont="1" applyFill="1" applyBorder="1" applyAlignment="1" applyProtection="1">
      <alignment horizontal="left" vertical="center" wrapText="1"/>
    </xf>
    <xf numFmtId="49" fontId="41" fillId="12" borderId="8" xfId="5" applyNumberFormat="1" applyFont="1" applyFill="1" applyBorder="1" applyAlignment="1" applyProtection="1">
      <alignment horizontal="left" vertical="center" wrapText="1"/>
    </xf>
    <xf numFmtId="49" fontId="41" fillId="12" borderId="9" xfId="5" applyNumberFormat="1" applyFont="1" applyFill="1" applyBorder="1" applyAlignment="1" applyProtection="1">
      <alignment horizontal="left" vertical="center" shrinkToFit="1"/>
    </xf>
    <xf numFmtId="49" fontId="43" fillId="12" borderId="9" xfId="5" applyNumberFormat="1" applyFont="1" applyFill="1" applyBorder="1" applyAlignment="1" applyProtection="1">
      <alignment horizontal="left" vertical="center" shrinkToFit="1"/>
    </xf>
    <xf numFmtId="49" fontId="72" fillId="0" borderId="3" xfId="5" applyNumberFormat="1" applyFont="1" applyFill="1" applyBorder="1" applyAlignment="1" applyProtection="1">
      <alignment horizontal="center" vertical="center" wrapText="1" shrinkToFit="1"/>
    </xf>
    <xf numFmtId="49" fontId="72" fillId="0" borderId="0" xfId="5" applyNumberFormat="1" applyFont="1" applyFill="1" applyBorder="1" applyAlignment="1" applyProtection="1">
      <alignment horizontal="center" vertical="center" wrapText="1" shrinkToFit="1"/>
    </xf>
    <xf numFmtId="49" fontId="42" fillId="12" borderId="2" xfId="5" applyNumberFormat="1" applyFont="1" applyFill="1" applyBorder="1" applyAlignment="1" applyProtection="1">
      <alignment horizontal="left" vertical="center" wrapText="1" shrinkToFit="1"/>
    </xf>
    <xf numFmtId="49" fontId="42" fillId="12" borderId="3" xfId="5" applyNumberFormat="1" applyFont="1" applyFill="1" applyBorder="1" applyAlignment="1" applyProtection="1">
      <alignment horizontal="left" vertical="center" wrapText="1" shrinkToFit="1"/>
    </xf>
    <xf numFmtId="49" fontId="42" fillId="12" borderId="4" xfId="5" applyNumberFormat="1" applyFont="1" applyFill="1" applyBorder="1" applyAlignment="1" applyProtection="1">
      <alignment horizontal="left" vertical="center" wrapText="1" shrinkToFit="1"/>
    </xf>
    <xf numFmtId="49" fontId="42" fillId="12" borderId="5" xfId="5" applyNumberFormat="1" applyFont="1" applyFill="1" applyBorder="1" applyAlignment="1" applyProtection="1">
      <alignment horizontal="left" vertical="center" wrapText="1" shrinkToFit="1"/>
    </xf>
    <xf numFmtId="49" fontId="42" fillId="12" borderId="0" xfId="5" applyNumberFormat="1" applyFont="1" applyFill="1" applyBorder="1" applyAlignment="1" applyProtection="1">
      <alignment horizontal="left" vertical="center" wrapText="1" shrinkToFit="1"/>
    </xf>
    <xf numFmtId="49" fontId="42" fillId="12" borderId="6" xfId="5" applyNumberFormat="1" applyFont="1" applyFill="1" applyBorder="1" applyAlignment="1" applyProtection="1">
      <alignment horizontal="left" vertical="center" wrapText="1" shrinkToFit="1"/>
    </xf>
    <xf numFmtId="49" fontId="42" fillId="12" borderId="7" xfId="5" applyNumberFormat="1" applyFont="1" applyFill="1" applyBorder="1" applyAlignment="1" applyProtection="1">
      <alignment horizontal="left" vertical="center" wrapText="1" shrinkToFit="1"/>
    </xf>
    <xf numFmtId="49" fontId="42" fillId="12" borderId="1" xfId="5" applyNumberFormat="1" applyFont="1" applyFill="1" applyBorder="1" applyAlignment="1" applyProtection="1">
      <alignment horizontal="left" vertical="center" wrapText="1" shrinkToFit="1"/>
    </xf>
    <xf numFmtId="49" fontId="42" fillId="12" borderId="8" xfId="5" applyNumberFormat="1" applyFont="1" applyFill="1" applyBorder="1" applyAlignment="1" applyProtection="1">
      <alignment horizontal="left" vertical="center" wrapText="1" shrinkToFit="1"/>
    </xf>
    <xf numFmtId="49" fontId="19" fillId="0" borderId="2" xfId="5" applyNumberFormat="1" applyFont="1" applyFill="1" applyBorder="1" applyAlignment="1" applyProtection="1">
      <alignment horizontal="center" vertical="center"/>
    </xf>
    <xf numFmtId="49" fontId="19" fillId="0" borderId="3" xfId="5" applyNumberFormat="1" applyFont="1" applyFill="1" applyBorder="1" applyAlignment="1" applyProtection="1">
      <alignment horizontal="center" vertical="center"/>
    </xf>
    <xf numFmtId="49" fontId="19" fillId="0" borderId="4" xfId="5" applyNumberFormat="1" applyFont="1" applyFill="1" applyBorder="1" applyAlignment="1" applyProtection="1">
      <alignment horizontal="center" vertical="center"/>
    </xf>
    <xf numFmtId="49" fontId="19" fillId="0" borderId="6" xfId="5" applyNumberFormat="1" applyFont="1" applyFill="1" applyBorder="1" applyAlignment="1" applyProtection="1">
      <alignment horizontal="center" vertical="center"/>
    </xf>
    <xf numFmtId="49" fontId="19" fillId="0" borderId="7" xfId="5" applyNumberFormat="1" applyFont="1" applyFill="1" applyBorder="1" applyAlignment="1" applyProtection="1">
      <alignment horizontal="center" vertical="center"/>
    </xf>
    <xf numFmtId="49" fontId="19" fillId="0" borderId="1" xfId="5" applyNumberFormat="1" applyFont="1" applyFill="1" applyBorder="1" applyAlignment="1" applyProtection="1">
      <alignment horizontal="center" vertical="center"/>
    </xf>
    <xf numFmtId="49" fontId="19" fillId="0" borderId="8" xfId="5" applyNumberFormat="1" applyFont="1" applyFill="1" applyBorder="1" applyAlignment="1" applyProtection="1">
      <alignment horizontal="center" vertical="center"/>
    </xf>
    <xf numFmtId="49" fontId="97" fillId="12" borderId="0" xfId="5" applyNumberFormat="1" applyFont="1" applyFill="1" applyBorder="1" applyAlignment="1" applyProtection="1">
      <alignment horizontal="center" vertical="center" shrinkToFit="1"/>
    </xf>
    <xf numFmtId="49" fontId="96" fillId="12" borderId="2" xfId="5" applyNumberFormat="1" applyFont="1" applyFill="1" applyBorder="1" applyAlignment="1" applyProtection="1">
      <alignment horizontal="center" vertical="center" shrinkToFit="1"/>
    </xf>
    <xf numFmtId="49" fontId="96" fillId="12" borderId="3" xfId="5" applyNumberFormat="1" applyFont="1" applyFill="1" applyBorder="1" applyAlignment="1" applyProtection="1">
      <alignment horizontal="center" vertical="center" shrinkToFit="1"/>
    </xf>
    <xf numFmtId="49" fontId="96" fillId="12" borderId="7" xfId="5" applyNumberFormat="1" applyFont="1" applyFill="1" applyBorder="1" applyAlignment="1" applyProtection="1">
      <alignment horizontal="center" vertical="center" shrinkToFit="1"/>
    </xf>
    <xf numFmtId="49" fontId="96" fillId="12" borderId="1" xfId="5" applyNumberFormat="1" applyFont="1" applyFill="1" applyBorder="1" applyAlignment="1" applyProtection="1">
      <alignment horizontal="center" vertical="center" shrinkToFit="1"/>
    </xf>
    <xf numFmtId="49" fontId="71" fillId="0" borderId="2" xfId="5" applyNumberFormat="1" applyFont="1" applyFill="1" applyBorder="1" applyAlignment="1" applyProtection="1">
      <alignment horizontal="center" vertical="center"/>
    </xf>
    <xf numFmtId="49" fontId="71" fillId="0" borderId="3" xfId="5" applyNumberFormat="1" applyFont="1" applyFill="1" applyBorder="1" applyAlignment="1" applyProtection="1">
      <alignment horizontal="center" vertical="center"/>
    </xf>
    <xf numFmtId="49" fontId="71" fillId="0" borderId="4" xfId="5" applyNumberFormat="1" applyFont="1" applyFill="1" applyBorder="1" applyAlignment="1" applyProtection="1">
      <alignment horizontal="center" vertical="center"/>
    </xf>
    <xf numFmtId="49" fontId="71" fillId="0" borderId="7" xfId="5" applyNumberFormat="1" applyFont="1" applyFill="1" applyBorder="1" applyAlignment="1" applyProtection="1">
      <alignment horizontal="center" vertical="center"/>
    </xf>
    <xf numFmtId="49" fontId="71" fillId="0" borderId="1" xfId="5" applyNumberFormat="1" applyFont="1" applyFill="1" applyBorder="1" applyAlignment="1" applyProtection="1">
      <alignment horizontal="center" vertical="center"/>
    </xf>
    <xf numFmtId="49" fontId="71" fillId="0" borderId="8" xfId="5" applyNumberFormat="1" applyFont="1" applyFill="1" applyBorder="1" applyAlignment="1" applyProtection="1">
      <alignment horizontal="center" vertical="center"/>
    </xf>
    <xf numFmtId="49" fontId="19" fillId="0" borderId="2" xfId="5" applyNumberFormat="1" applyFont="1" applyFill="1" applyBorder="1" applyAlignment="1" applyProtection="1">
      <alignment horizontal="center" vertical="center" shrinkToFit="1"/>
    </xf>
    <xf numFmtId="49" fontId="19" fillId="0" borderId="7" xfId="5" applyNumberFormat="1" applyFont="1" applyFill="1" applyBorder="1" applyAlignment="1" applyProtection="1">
      <alignment horizontal="center" vertical="center" shrinkToFit="1"/>
    </xf>
    <xf numFmtId="49" fontId="19" fillId="0" borderId="3" xfId="5" applyNumberFormat="1" applyFont="1" applyFill="1" applyBorder="1" applyAlignment="1" applyProtection="1">
      <alignment horizontal="center" vertical="center" wrapText="1"/>
    </xf>
    <xf numFmtId="49" fontId="19" fillId="0" borderId="0" xfId="5" applyNumberFormat="1" applyFont="1" applyFill="1" applyBorder="1" applyAlignment="1" applyProtection="1">
      <alignment horizontal="center" vertical="center" wrapText="1"/>
    </xf>
    <xf numFmtId="49" fontId="19" fillId="0" borderId="1" xfId="5" applyNumberFormat="1" applyFont="1" applyFill="1" applyBorder="1" applyAlignment="1" applyProtection="1">
      <alignment horizontal="center" vertical="center" wrapText="1"/>
    </xf>
    <xf numFmtId="49" fontId="19" fillId="0" borderId="12" xfId="5" applyNumberFormat="1" applyFont="1" applyFill="1" applyBorder="1" applyAlignment="1" applyProtection="1">
      <alignment horizontal="center" vertical="center"/>
    </xf>
    <xf numFmtId="49" fontId="19" fillId="0" borderId="10" xfId="5" applyNumberFormat="1" applyFont="1" applyFill="1" applyBorder="1" applyAlignment="1" applyProtection="1">
      <alignment horizontal="center" vertical="center"/>
    </xf>
    <xf numFmtId="49" fontId="19" fillId="0" borderId="11" xfId="5" applyNumberFormat="1" applyFont="1" applyFill="1" applyBorder="1" applyAlignment="1" applyProtection="1">
      <alignment horizontal="center" vertical="center"/>
    </xf>
    <xf numFmtId="49" fontId="97" fillId="12" borderId="5" xfId="5" applyNumberFormat="1" applyFont="1" applyFill="1" applyBorder="1" applyAlignment="1" applyProtection="1">
      <alignment horizontal="center" vertical="center" shrinkToFit="1"/>
    </xf>
    <xf numFmtId="49" fontId="97" fillId="12" borderId="2" xfId="5" applyNumberFormat="1" applyFont="1" applyFill="1" applyBorder="1" applyAlignment="1" applyProtection="1">
      <alignment vertical="center" wrapText="1" shrinkToFit="1"/>
    </xf>
    <xf numFmtId="49" fontId="97" fillId="12" borderId="3" xfId="5" applyNumberFormat="1" applyFont="1" applyFill="1" applyBorder="1" applyAlignment="1" applyProtection="1">
      <alignment vertical="center" shrinkToFit="1"/>
    </xf>
    <xf numFmtId="49" fontId="97" fillId="12" borderId="4" xfId="5" applyNumberFormat="1" applyFont="1" applyFill="1" applyBorder="1" applyAlignment="1" applyProtection="1">
      <alignment vertical="center" shrinkToFit="1"/>
    </xf>
    <xf numFmtId="49" fontId="97" fillId="12" borderId="5" xfId="5" applyNumberFormat="1" applyFont="1" applyFill="1" applyBorder="1" applyAlignment="1" applyProtection="1">
      <alignment vertical="center" shrinkToFit="1"/>
    </xf>
    <xf numFmtId="49" fontId="97" fillId="12" borderId="0" xfId="5" applyNumberFormat="1" applyFont="1" applyFill="1" applyBorder="1" applyAlignment="1" applyProtection="1">
      <alignment vertical="center" shrinkToFit="1"/>
    </xf>
    <xf numFmtId="49" fontId="97" fillId="12" borderId="6" xfId="5" applyNumberFormat="1" applyFont="1" applyFill="1" applyBorder="1" applyAlignment="1" applyProtection="1">
      <alignment vertical="center" shrinkToFit="1"/>
    </xf>
    <xf numFmtId="49" fontId="97" fillId="12" borderId="83" xfId="5" applyNumberFormat="1" applyFont="1" applyFill="1" applyBorder="1" applyAlignment="1" applyProtection="1">
      <alignment vertical="center" shrinkToFit="1"/>
    </xf>
    <xf numFmtId="49" fontId="97" fillId="12" borderId="99" xfId="5" applyNumberFormat="1" applyFont="1" applyFill="1" applyBorder="1" applyAlignment="1" applyProtection="1">
      <alignment vertical="center" shrinkToFit="1"/>
    </xf>
    <xf numFmtId="49" fontId="97" fillId="12" borderId="85" xfId="5" applyNumberFormat="1" applyFont="1" applyFill="1" applyBorder="1" applyAlignment="1" applyProtection="1">
      <alignment vertical="center" shrinkToFit="1"/>
    </xf>
    <xf numFmtId="49" fontId="97" fillId="12" borderId="0" xfId="5" applyNumberFormat="1" applyFont="1" applyFill="1" applyBorder="1" applyAlignment="1" applyProtection="1">
      <alignment vertical="center" wrapText="1"/>
    </xf>
    <xf numFmtId="49" fontId="97" fillId="12" borderId="6" xfId="5" applyNumberFormat="1" applyFont="1" applyFill="1" applyBorder="1" applyAlignment="1" applyProtection="1">
      <alignment vertical="center" wrapText="1"/>
    </xf>
    <xf numFmtId="49" fontId="97" fillId="12" borderId="0" xfId="5" applyNumberFormat="1" applyFont="1" applyFill="1" applyAlignment="1" applyProtection="1">
      <alignment vertical="center" wrapText="1"/>
    </xf>
    <xf numFmtId="49" fontId="97" fillId="12" borderId="1" xfId="5" applyNumberFormat="1" applyFont="1" applyFill="1" applyBorder="1" applyAlignment="1" applyProtection="1">
      <alignment vertical="center" wrapText="1"/>
    </xf>
    <xf numFmtId="49" fontId="97" fillId="12" borderId="8" xfId="5" applyNumberFormat="1" applyFont="1" applyFill="1" applyBorder="1" applyAlignment="1" applyProtection="1">
      <alignment vertical="center" wrapText="1"/>
    </xf>
    <xf numFmtId="49" fontId="73" fillId="0" borderId="83" xfId="5" applyNumberFormat="1" applyFont="1" applyFill="1" applyBorder="1" applyAlignment="1" applyProtection="1">
      <alignment vertical="center" shrinkToFit="1"/>
    </xf>
    <xf numFmtId="49" fontId="73" fillId="0" borderId="99" xfId="5" applyNumberFormat="1" applyFont="1" applyFill="1" applyBorder="1" applyAlignment="1" applyProtection="1">
      <alignment vertical="center" shrinkToFit="1"/>
    </xf>
    <xf numFmtId="49" fontId="73" fillId="0" borderId="85" xfId="5" applyNumberFormat="1" applyFont="1" applyFill="1" applyBorder="1" applyAlignment="1" applyProtection="1">
      <alignment vertical="center" shrinkToFit="1"/>
    </xf>
    <xf numFmtId="0" fontId="97" fillId="12" borderId="3" xfId="5" applyNumberFormat="1" applyFont="1" applyFill="1" applyBorder="1" applyAlignment="1" applyProtection="1">
      <alignment horizontal="center" vertical="center" shrinkToFit="1"/>
    </xf>
    <xf numFmtId="49" fontId="97" fillId="12" borderId="3" xfId="5" applyNumberFormat="1" applyFont="1" applyFill="1" applyBorder="1" applyAlignment="1" applyProtection="1">
      <alignment horizontal="center" vertical="center"/>
    </xf>
    <xf numFmtId="0" fontId="92" fillId="12" borderId="0" xfId="5" applyFont="1" applyFill="1" applyAlignment="1" applyProtection="1">
      <alignment horizontal="center" vertical="center"/>
    </xf>
    <xf numFmtId="0" fontId="92" fillId="12" borderId="1" xfId="5" applyFont="1" applyFill="1" applyBorder="1" applyAlignment="1" applyProtection="1">
      <alignment horizontal="center" vertical="center"/>
    </xf>
    <xf numFmtId="0" fontId="13" fillId="0" borderId="0" xfId="5" applyFont="1" applyFill="1" applyAlignment="1" applyProtection="1">
      <alignment horizontal="center" vertical="center"/>
    </xf>
    <xf numFmtId="0" fontId="13" fillId="0" borderId="1" xfId="5" applyFont="1" applyFill="1" applyBorder="1" applyAlignment="1" applyProtection="1">
      <alignment horizontal="center" vertical="center"/>
    </xf>
    <xf numFmtId="49" fontId="97" fillId="12" borderId="9" xfId="5" applyNumberFormat="1" applyFont="1" applyFill="1" applyBorder="1" applyAlignment="1" applyProtection="1">
      <alignment horizontal="left" vertical="center" shrinkToFit="1"/>
    </xf>
    <xf numFmtId="49" fontId="92" fillId="12" borderId="9" xfId="5" applyNumberFormat="1" applyFont="1" applyFill="1" applyBorder="1" applyAlignment="1" applyProtection="1">
      <alignment horizontal="left" vertical="center" shrinkToFit="1"/>
    </xf>
    <xf numFmtId="49" fontId="19" fillId="0" borderId="3" xfId="5" applyNumberFormat="1" applyFont="1" applyFill="1" applyBorder="1" applyAlignment="1" applyProtection="1">
      <alignment horizontal="center" vertical="center" shrinkToFit="1"/>
    </xf>
    <xf numFmtId="49" fontId="19" fillId="0" borderId="1" xfId="5" applyNumberFormat="1" applyFont="1" applyFill="1" applyBorder="1" applyAlignment="1" applyProtection="1">
      <alignment horizontal="center" vertical="center" shrinkToFit="1"/>
    </xf>
    <xf numFmtId="49" fontId="97" fillId="12" borderId="2" xfId="5" applyNumberFormat="1" applyFont="1" applyFill="1" applyBorder="1" applyAlignment="1" applyProtection="1">
      <alignment horizontal="center" vertical="center" wrapText="1"/>
    </xf>
    <xf numFmtId="49" fontId="97" fillId="12" borderId="3" xfId="5" applyNumberFormat="1" applyFont="1" applyFill="1" applyBorder="1" applyAlignment="1" applyProtection="1">
      <alignment horizontal="center" vertical="center" wrapText="1"/>
    </xf>
    <xf numFmtId="49" fontId="97" fillId="12" borderId="7" xfId="5" applyNumberFormat="1" applyFont="1" applyFill="1" applyBorder="1" applyAlignment="1" applyProtection="1">
      <alignment horizontal="center" vertical="center" wrapText="1"/>
    </xf>
    <xf numFmtId="49" fontId="97" fillId="12" borderId="1" xfId="5" applyNumberFormat="1" applyFont="1" applyFill="1" applyBorder="1" applyAlignment="1" applyProtection="1">
      <alignment horizontal="center" vertical="center" wrapText="1"/>
    </xf>
    <xf numFmtId="49" fontId="16" fillId="0" borderId="0" xfId="5" applyNumberFormat="1" applyFont="1" applyFill="1" applyBorder="1" applyAlignment="1" applyProtection="1">
      <alignment vertical="center"/>
    </xf>
    <xf numFmtId="49" fontId="16" fillId="0" borderId="0" xfId="5" applyNumberFormat="1" applyFont="1" applyFill="1" applyAlignment="1" applyProtection="1">
      <alignment vertical="center"/>
    </xf>
    <xf numFmtId="49" fontId="16" fillId="0" borderId="1" xfId="5" applyNumberFormat="1" applyFont="1" applyFill="1" applyBorder="1" applyAlignment="1" applyProtection="1">
      <alignment vertical="center"/>
    </xf>
    <xf numFmtId="0" fontId="13" fillId="0" borderId="6" xfId="5" applyFont="1" applyFill="1" applyBorder="1" applyAlignment="1" applyProtection="1">
      <alignment vertical="center"/>
    </xf>
    <xf numFmtId="0" fontId="13" fillId="0" borderId="7" xfId="5" applyFont="1" applyFill="1" applyBorder="1" applyAlignment="1" applyProtection="1">
      <alignment vertical="center"/>
    </xf>
    <xf numFmtId="0" fontId="13" fillId="0" borderId="1" xfId="5" applyFont="1" applyFill="1" applyBorder="1" applyAlignment="1" applyProtection="1">
      <alignment vertical="center"/>
    </xf>
    <xf numFmtId="0" fontId="13" fillId="0" borderId="8" xfId="5" applyFont="1" applyFill="1" applyBorder="1" applyAlignment="1" applyProtection="1">
      <alignment vertical="center"/>
    </xf>
    <xf numFmtId="0" fontId="92" fillId="12" borderId="3" xfId="5" applyFont="1" applyFill="1" applyBorder="1" applyAlignment="1" applyProtection="1">
      <alignment horizontal="center" vertical="center"/>
    </xf>
    <xf numFmtId="49" fontId="97" fillId="12" borderId="2" xfId="5" applyNumberFormat="1" applyFont="1" applyFill="1" applyBorder="1" applyAlignment="1" applyProtection="1">
      <alignment horizontal="left" vertical="center" wrapText="1" shrinkToFit="1"/>
    </xf>
    <xf numFmtId="49" fontId="97" fillId="12" borderId="3" xfId="5" applyNumberFormat="1" applyFont="1" applyFill="1" applyBorder="1" applyAlignment="1" applyProtection="1">
      <alignment horizontal="left" vertical="center" wrapText="1" shrinkToFit="1"/>
    </xf>
    <xf numFmtId="49" fontId="97" fillId="12" borderId="4" xfId="5" applyNumberFormat="1" applyFont="1" applyFill="1" applyBorder="1" applyAlignment="1" applyProtection="1">
      <alignment horizontal="left" vertical="center" wrapText="1" shrinkToFit="1"/>
    </xf>
    <xf numFmtId="49" fontId="97" fillId="12" borderId="5" xfId="5" applyNumberFormat="1" applyFont="1" applyFill="1" applyBorder="1" applyAlignment="1" applyProtection="1">
      <alignment horizontal="left" vertical="center" wrapText="1" shrinkToFit="1"/>
    </xf>
    <xf numFmtId="49" fontId="97" fillId="12" borderId="0" xfId="5" applyNumberFormat="1" applyFont="1" applyFill="1" applyBorder="1" applyAlignment="1" applyProtection="1">
      <alignment horizontal="left" vertical="center" wrapText="1" shrinkToFit="1"/>
    </xf>
    <xf numFmtId="49" fontId="97" fillId="12" borderId="6" xfId="5" applyNumberFormat="1" applyFont="1" applyFill="1" applyBorder="1" applyAlignment="1" applyProtection="1">
      <alignment horizontal="left" vertical="center" wrapText="1" shrinkToFit="1"/>
    </xf>
    <xf numFmtId="49" fontId="97" fillId="12" borderId="7" xfId="5" applyNumberFormat="1" applyFont="1" applyFill="1" applyBorder="1" applyAlignment="1" applyProtection="1">
      <alignment horizontal="left" vertical="center" wrapText="1" shrinkToFit="1"/>
    </xf>
    <xf numFmtId="49" fontId="97" fillId="12" borderId="1" xfId="5" applyNumberFormat="1" applyFont="1" applyFill="1" applyBorder="1" applyAlignment="1" applyProtection="1">
      <alignment horizontal="left" vertical="center" wrapText="1" shrinkToFit="1"/>
    </xf>
    <xf numFmtId="49" fontId="97" fillId="12" borderId="8" xfId="5" applyNumberFormat="1" applyFont="1" applyFill="1" applyBorder="1" applyAlignment="1" applyProtection="1">
      <alignment horizontal="left" vertical="center" wrapText="1" shrinkToFit="1"/>
    </xf>
    <xf numFmtId="49" fontId="96" fillId="12" borderId="0" xfId="5" applyNumberFormat="1" applyFont="1" applyFill="1" applyBorder="1" applyAlignment="1" applyProtection="1">
      <alignment horizontal="left" vertical="center" shrinkToFit="1"/>
    </xf>
    <xf numFmtId="0" fontId="13" fillId="0" borderId="0" xfId="5" applyFont="1" applyAlignment="1">
      <alignment vertical="center"/>
    </xf>
    <xf numFmtId="49" fontId="96" fillId="12" borderId="10" xfId="5" applyNumberFormat="1" applyFont="1" applyFill="1" applyBorder="1" applyAlignment="1" applyProtection="1">
      <alignment horizontal="center" vertical="center" shrinkToFit="1"/>
    </xf>
    <xf numFmtId="49" fontId="63" fillId="0" borderId="2" xfId="5" applyNumberFormat="1" applyFont="1" applyFill="1" applyBorder="1" applyAlignment="1" applyProtection="1">
      <alignment horizontal="left" vertical="center" wrapText="1"/>
    </xf>
    <xf numFmtId="49" fontId="63" fillId="0" borderId="3" xfId="5" applyNumberFormat="1" applyFont="1" applyFill="1" applyBorder="1" applyAlignment="1" applyProtection="1">
      <alignment horizontal="left" vertical="center" wrapText="1"/>
    </xf>
    <xf numFmtId="49" fontId="63" fillId="0" borderId="4" xfId="5" applyNumberFormat="1" applyFont="1" applyFill="1" applyBorder="1" applyAlignment="1" applyProtection="1">
      <alignment horizontal="left" vertical="center" wrapText="1"/>
    </xf>
    <xf numFmtId="49" fontId="63" fillId="0" borderId="7" xfId="5" applyNumberFormat="1" applyFont="1" applyFill="1" applyBorder="1" applyAlignment="1" applyProtection="1">
      <alignment horizontal="left" vertical="center" wrapText="1"/>
    </xf>
    <xf numFmtId="49" fontId="63" fillId="0" borderId="1" xfId="5" applyNumberFormat="1" applyFont="1" applyFill="1" applyBorder="1" applyAlignment="1" applyProtection="1">
      <alignment horizontal="left" vertical="center" wrapText="1"/>
    </xf>
    <xf numFmtId="49" fontId="63" fillId="0" borderId="8" xfId="5" applyNumberFormat="1" applyFont="1" applyFill="1" applyBorder="1" applyAlignment="1" applyProtection="1">
      <alignment horizontal="left" vertical="center" wrapText="1"/>
    </xf>
    <xf numFmtId="49" fontId="97" fillId="12" borderId="2" xfId="5" applyNumberFormat="1" applyFont="1" applyFill="1" applyBorder="1" applyAlignment="1" applyProtection="1">
      <alignment vertical="center" shrinkToFit="1"/>
    </xf>
    <xf numFmtId="49" fontId="92" fillId="12" borderId="3" xfId="5" applyNumberFormat="1" applyFont="1" applyFill="1" applyBorder="1" applyAlignment="1" applyProtection="1">
      <alignment vertical="center" shrinkToFit="1"/>
    </xf>
    <xf numFmtId="49" fontId="92" fillId="12" borderId="4" xfId="5" applyNumberFormat="1" applyFont="1" applyFill="1" applyBorder="1" applyAlignment="1" applyProtection="1">
      <alignment vertical="center" shrinkToFit="1"/>
    </xf>
    <xf numFmtId="49" fontId="92" fillId="12" borderId="5" xfId="5" applyNumberFormat="1" applyFont="1" applyFill="1" applyBorder="1" applyAlignment="1" applyProtection="1">
      <alignment vertical="center" shrinkToFit="1"/>
    </xf>
    <xf numFmtId="49" fontId="92" fillId="12" borderId="0" xfId="5" applyNumberFormat="1" applyFont="1" applyFill="1" applyBorder="1" applyAlignment="1" applyProtection="1">
      <alignment vertical="center" shrinkToFit="1"/>
    </xf>
    <xf numFmtId="49" fontId="92" fillId="12" borderId="6" xfId="5" applyNumberFormat="1" applyFont="1" applyFill="1" applyBorder="1" applyAlignment="1" applyProtection="1">
      <alignment vertical="center" shrinkToFit="1"/>
    </xf>
    <xf numFmtId="49" fontId="92" fillId="12" borderId="7" xfId="5" applyNumberFormat="1" applyFont="1" applyFill="1" applyBorder="1" applyAlignment="1" applyProtection="1">
      <alignment vertical="center" shrinkToFit="1"/>
    </xf>
    <xf numFmtId="49" fontId="92" fillId="12" borderId="1" xfId="5" applyNumberFormat="1" applyFont="1" applyFill="1" applyBorder="1" applyAlignment="1" applyProtection="1">
      <alignment vertical="center" shrinkToFit="1"/>
    </xf>
    <xf numFmtId="49" fontId="92" fillId="12" borderId="8" xfId="5" applyNumberFormat="1" applyFont="1" applyFill="1" applyBorder="1" applyAlignment="1" applyProtection="1">
      <alignment vertical="center" shrinkToFit="1"/>
    </xf>
    <xf numFmtId="0" fontId="13" fillId="0" borderId="5" xfId="5" applyFont="1" applyFill="1" applyBorder="1" applyAlignment="1" applyProtection="1">
      <alignment horizontal="center" vertical="center"/>
    </xf>
    <xf numFmtId="0" fontId="13" fillId="0" borderId="6" xfId="5" applyFont="1" applyFill="1" applyBorder="1" applyAlignment="1" applyProtection="1">
      <alignment horizontal="center" vertical="center"/>
    </xf>
    <xf numFmtId="0" fontId="13" fillId="0" borderId="7" xfId="5" applyFont="1" applyFill="1" applyBorder="1" applyAlignment="1" applyProtection="1">
      <alignment horizontal="center" vertical="center"/>
    </xf>
    <xf numFmtId="0" fontId="13" fillId="0" borderId="8" xfId="5" applyFont="1" applyFill="1" applyBorder="1" applyAlignment="1" applyProtection="1">
      <alignment horizontal="center" vertical="center"/>
    </xf>
    <xf numFmtId="49" fontId="97" fillId="12" borderId="3" xfId="5" applyNumberFormat="1" applyFont="1" applyFill="1" applyBorder="1" applyAlignment="1" applyProtection="1">
      <alignment vertical="center" wrapText="1" shrinkToFit="1"/>
    </xf>
    <xf numFmtId="0" fontId="92" fillId="12" borderId="0" xfId="5" applyFont="1" applyFill="1" applyAlignment="1" applyProtection="1">
      <alignment vertical="center"/>
    </xf>
    <xf numFmtId="0" fontId="92" fillId="12" borderId="1" xfId="5" applyFont="1" applyFill="1" applyBorder="1" applyAlignment="1" applyProtection="1">
      <alignment vertical="center"/>
    </xf>
    <xf numFmtId="49" fontId="41" fillId="12" borderId="1" xfId="5" applyNumberFormat="1" applyFont="1" applyFill="1" applyBorder="1" applyAlignment="1" applyProtection="1">
      <alignment vertical="center"/>
    </xf>
    <xf numFmtId="49" fontId="19" fillId="0" borderId="0" xfId="5" applyNumberFormat="1" applyFont="1" applyFill="1" applyBorder="1" applyAlignment="1" applyProtection="1">
      <alignment horizontal="center" vertical="center" shrinkToFit="1"/>
    </xf>
    <xf numFmtId="49" fontId="19" fillId="0" borderId="233" xfId="5" applyNumberFormat="1" applyFont="1" applyFill="1" applyBorder="1" applyAlignment="1" applyProtection="1">
      <alignment horizontal="center" vertical="center" wrapText="1"/>
    </xf>
    <xf numFmtId="49" fontId="19" fillId="0" borderId="234" xfId="5" applyNumberFormat="1" applyFont="1" applyFill="1" applyBorder="1" applyAlignment="1" applyProtection="1">
      <alignment horizontal="center" vertical="center" wrapText="1"/>
    </xf>
    <xf numFmtId="49" fontId="96" fillId="12" borderId="233" xfId="5" applyNumberFormat="1" applyFont="1" applyFill="1" applyBorder="1" applyAlignment="1" applyProtection="1">
      <alignment horizontal="center" vertical="center" wrapText="1" shrinkToFit="1"/>
    </xf>
    <xf numFmtId="49" fontId="96" fillId="12" borderId="234" xfId="5" applyNumberFormat="1" applyFont="1" applyFill="1" applyBorder="1" applyAlignment="1" applyProtection="1">
      <alignment horizontal="center" vertical="center" wrapText="1" shrinkToFit="1"/>
    </xf>
    <xf numFmtId="49" fontId="16" fillId="12" borderId="0" xfId="5" applyNumberFormat="1" applyFont="1" applyFill="1" applyBorder="1" applyAlignment="1" applyProtection="1">
      <alignment horizontal="center" vertical="center" wrapText="1" shrinkToFit="1"/>
    </xf>
    <xf numFmtId="49" fontId="16" fillId="12" borderId="1" xfId="5" applyNumberFormat="1" applyFont="1" applyFill="1" applyBorder="1" applyAlignment="1" applyProtection="1">
      <alignment horizontal="center" vertical="center" wrapText="1" shrinkToFit="1"/>
    </xf>
    <xf numFmtId="49" fontId="92" fillId="12" borderId="3" xfId="5" applyNumberFormat="1" applyFont="1" applyFill="1" applyBorder="1" applyAlignment="1" applyProtection="1">
      <alignment vertical="center"/>
    </xf>
    <xf numFmtId="0" fontId="91" fillId="0" borderId="3" xfId="0" applyFont="1" applyBorder="1" applyAlignment="1">
      <alignment vertical="center"/>
    </xf>
    <xf numFmtId="0" fontId="91" fillId="0" borderId="0" xfId="0" applyFont="1" applyAlignment="1">
      <alignment vertical="center"/>
    </xf>
    <xf numFmtId="0" fontId="91" fillId="0" borderId="1" xfId="0" applyFont="1" applyBorder="1" applyAlignment="1">
      <alignment vertical="center"/>
    </xf>
    <xf numFmtId="49" fontId="13" fillId="0" borderId="0" xfId="5" applyNumberFormat="1" applyFont="1" applyFill="1" applyAlignment="1" applyProtection="1">
      <alignment vertical="center"/>
    </xf>
    <xf numFmtId="49" fontId="13" fillId="0" borderId="1" xfId="5" applyNumberFormat="1" applyFont="1" applyFill="1" applyBorder="1" applyAlignment="1" applyProtection="1">
      <alignment vertical="center"/>
    </xf>
    <xf numFmtId="49" fontId="70" fillId="0" borderId="0" xfId="5" applyNumberFormat="1" applyFont="1" applyFill="1" applyBorder="1" applyAlignment="1" applyProtection="1">
      <alignment horizontal="center" vertical="center" wrapText="1"/>
    </xf>
    <xf numFmtId="0" fontId="13" fillId="0" borderId="3" xfId="5" applyFont="1" applyFill="1" applyBorder="1" applyAlignment="1" applyProtection="1">
      <alignment vertical="center"/>
    </xf>
    <xf numFmtId="0" fontId="13" fillId="0" borderId="4" xfId="5" applyFont="1" applyFill="1" applyBorder="1" applyAlignment="1" applyProtection="1">
      <alignment vertical="center"/>
    </xf>
    <xf numFmtId="49" fontId="98" fillId="12" borderId="3" xfId="5" applyNumberFormat="1" applyFont="1" applyFill="1" applyBorder="1" applyAlignment="1" applyProtection="1">
      <alignment horizontal="left" vertical="center" shrinkToFit="1"/>
    </xf>
    <xf numFmtId="49" fontId="97" fillId="12" borderId="1" xfId="5" applyNumberFormat="1" applyFont="1" applyFill="1" applyBorder="1" applyAlignment="1" applyProtection="1">
      <alignment vertical="center" wrapText="1" shrinkToFit="1"/>
    </xf>
    <xf numFmtId="49" fontId="97" fillId="12" borderId="1" xfId="5" applyNumberFormat="1" applyFont="1" applyFill="1" applyBorder="1" applyAlignment="1" applyProtection="1">
      <alignment vertical="center" shrinkToFit="1"/>
    </xf>
    <xf numFmtId="0" fontId="92" fillId="12" borderId="0" xfId="5" applyFont="1" applyFill="1" applyAlignment="1">
      <alignment vertical="center" wrapText="1"/>
    </xf>
    <xf numFmtId="49" fontId="97" fillId="12" borderId="0" xfId="5" applyNumberFormat="1" applyFont="1" applyFill="1" applyAlignment="1" applyProtection="1">
      <alignment vertical="center" shrinkToFit="1"/>
    </xf>
    <xf numFmtId="49" fontId="97" fillId="12" borderId="10" xfId="5" applyNumberFormat="1" applyFont="1" applyFill="1" applyBorder="1" applyAlignment="1" applyProtection="1">
      <alignment horizontal="center" vertical="center" shrinkToFit="1"/>
    </xf>
    <xf numFmtId="0" fontId="69" fillId="0" borderId="0" xfId="0" applyFont="1" applyBorder="1" applyAlignment="1">
      <alignment vertical="top"/>
    </xf>
    <xf numFmtId="0" fontId="69" fillId="0" borderId="0" xfId="0" applyFont="1" applyBorder="1" applyAlignment="1">
      <alignment vertical="top" wrapText="1"/>
    </xf>
    <xf numFmtId="0" fontId="69" fillId="0" borderId="0" xfId="0" applyFont="1" applyAlignment="1">
      <alignment vertical="top"/>
    </xf>
    <xf numFmtId="0" fontId="36" fillId="0" borderId="24" xfId="0" applyFont="1" applyBorder="1" applyAlignment="1">
      <alignment horizontal="center" vertical="center" shrinkToFit="1"/>
    </xf>
    <xf numFmtId="0" fontId="36" fillId="0" borderId="9" xfId="0" applyFont="1" applyBorder="1" applyAlignment="1">
      <alignment horizontal="center" vertical="center" shrinkToFit="1"/>
    </xf>
    <xf numFmtId="0" fontId="19" fillId="0" borderId="9"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1" xfId="0" applyFont="1" applyBorder="1" applyAlignment="1">
      <alignment horizontal="center" vertical="center"/>
    </xf>
    <xf numFmtId="49" fontId="42" fillId="0" borderId="2" xfId="0" applyNumberFormat="1" applyFont="1" applyBorder="1" applyAlignment="1">
      <alignment horizontal="center" vertical="center"/>
    </xf>
    <xf numFmtId="49" fontId="42" fillId="0" borderId="3" xfId="0" applyNumberFormat="1" applyFont="1" applyBorder="1" applyAlignment="1">
      <alignment horizontal="center" vertical="center"/>
    </xf>
    <xf numFmtId="49" fontId="42" fillId="0" borderId="4" xfId="0" applyNumberFormat="1" applyFont="1" applyBorder="1" applyAlignment="1">
      <alignment horizontal="center" vertical="center"/>
    </xf>
    <xf numFmtId="49" fontId="42" fillId="0" borderId="7" xfId="0" applyNumberFormat="1" applyFont="1" applyBorder="1" applyAlignment="1">
      <alignment horizontal="center" vertical="center"/>
    </xf>
    <xf numFmtId="49" fontId="42" fillId="0" borderId="1" xfId="0" applyNumberFormat="1" applyFont="1" applyBorder="1" applyAlignment="1">
      <alignment horizontal="center" vertical="center"/>
    </xf>
    <xf numFmtId="49" fontId="42" fillId="0" borderId="8" xfId="0" applyNumberFormat="1" applyFont="1" applyBorder="1" applyAlignment="1">
      <alignment horizontal="center" vertical="center"/>
    </xf>
    <xf numFmtId="0" fontId="19" fillId="0" borderId="50" xfId="0" applyFont="1" applyBorder="1" applyAlignment="1">
      <alignment vertical="center" textRotation="255"/>
    </xf>
    <xf numFmtId="0" fontId="13" fillId="0" borderId="26" xfId="0" applyFont="1" applyBorder="1" applyAlignment="1">
      <alignment vertical="center" textRotation="255"/>
    </xf>
    <xf numFmtId="0" fontId="41" fillId="0" borderId="9" xfId="0" applyFont="1" applyBorder="1" applyAlignment="1">
      <alignment vertical="center" textRotation="255"/>
    </xf>
    <xf numFmtId="0" fontId="43" fillId="0" borderId="9" xfId="0" applyFont="1" applyBorder="1" applyAlignment="1">
      <alignment vertical="center" textRotation="255"/>
    </xf>
    <xf numFmtId="0" fontId="43" fillId="0" borderId="24" xfId="0" applyFont="1" applyBorder="1" applyAlignment="1">
      <alignment vertical="center" textRotation="255"/>
    </xf>
    <xf numFmtId="0" fontId="36" fillId="0" borderId="0" xfId="0" applyFont="1" applyBorder="1" applyAlignment="1">
      <alignment horizontal="center" vertical="center"/>
    </xf>
    <xf numFmtId="0" fontId="36" fillId="0" borderId="1" xfId="0" applyFont="1" applyBorder="1" applyAlignment="1">
      <alignment horizontal="center" vertical="center"/>
    </xf>
    <xf numFmtId="0" fontId="41" fillId="0" borderId="12" xfId="0" applyFont="1" applyBorder="1" applyAlignment="1">
      <alignment horizontal="center" vertical="center"/>
    </xf>
    <xf numFmtId="0" fontId="41" fillId="0" borderId="11" xfId="0" applyFont="1" applyBorder="1" applyAlignment="1">
      <alignment horizontal="center" vertical="center"/>
    </xf>
    <xf numFmtId="0" fontId="41" fillId="0" borderId="9" xfId="0" applyFont="1" applyBorder="1" applyAlignment="1">
      <alignment vertical="center"/>
    </xf>
    <xf numFmtId="49" fontId="97" fillId="0" borderId="12" xfId="0" applyNumberFormat="1" applyFont="1" applyBorder="1" applyAlignment="1">
      <alignment horizontal="center" vertical="center"/>
    </xf>
    <xf numFmtId="0" fontId="97" fillId="0" borderId="11" xfId="0" applyFont="1" applyBorder="1" applyAlignment="1">
      <alignment horizontal="center" vertical="center"/>
    </xf>
    <xf numFmtId="0" fontId="68" fillId="0" borderId="0" xfId="0" applyFont="1" applyAlignment="1">
      <alignment horizontal="center" vertical="center"/>
    </xf>
    <xf numFmtId="0" fontId="24" fillId="0" borderId="0" xfId="0" applyFont="1" applyAlignment="1">
      <alignment horizontal="center" vertical="center"/>
    </xf>
    <xf numFmtId="0" fontId="43" fillId="0" borderId="2" xfId="0" applyFont="1" applyBorder="1" applyAlignment="1">
      <alignment vertical="center" textRotation="255"/>
    </xf>
    <xf numFmtId="0" fontId="13" fillId="0" borderId="4" xfId="0" applyFont="1" applyBorder="1" applyAlignment="1">
      <alignment vertical="center" textRotation="255"/>
    </xf>
    <xf numFmtId="0" fontId="13" fillId="0" borderId="5" xfId="0" applyFont="1" applyBorder="1" applyAlignment="1">
      <alignment vertical="center" textRotation="255"/>
    </xf>
    <xf numFmtId="0" fontId="13" fillId="0" borderId="6" xfId="0" applyFont="1" applyBorder="1" applyAlignment="1">
      <alignment vertical="center" textRotation="255"/>
    </xf>
    <xf numFmtId="0" fontId="13" fillId="0" borderId="9" xfId="0" applyFont="1" applyBorder="1" applyAlignment="1">
      <alignment horizontal="center" vertical="center" shrinkToFit="1"/>
    </xf>
    <xf numFmtId="49" fontId="92" fillId="0" borderId="12" xfId="0" applyNumberFormat="1" applyFont="1" applyBorder="1" applyAlignment="1">
      <alignment horizontal="center" vertical="center"/>
    </xf>
    <xf numFmtId="0" fontId="92" fillId="0" borderId="10" xfId="0" applyFont="1" applyBorder="1" applyAlignment="1">
      <alignment horizontal="center" vertical="center"/>
    </xf>
    <xf numFmtId="0" fontId="92" fillId="0" borderId="11" xfId="0" applyFont="1" applyBorder="1" applyAlignment="1">
      <alignment horizontal="center" vertical="center"/>
    </xf>
    <xf numFmtId="49" fontId="92" fillId="0" borderId="12" xfId="0" applyNumberFormat="1" applyFont="1" applyBorder="1" applyAlignment="1">
      <alignment horizontal="left" vertical="center"/>
    </xf>
    <xf numFmtId="0" fontId="92" fillId="0" borderId="10" xfId="0" applyFont="1" applyBorder="1" applyAlignment="1">
      <alignment horizontal="left" vertical="center"/>
    </xf>
    <xf numFmtId="0" fontId="92" fillId="0" borderId="11" xfId="0" applyFont="1" applyBorder="1" applyAlignment="1">
      <alignment horizontal="left" vertical="center"/>
    </xf>
    <xf numFmtId="49" fontId="97" fillId="0" borderId="9" xfId="0" applyNumberFormat="1" applyFont="1" applyBorder="1" applyAlignment="1">
      <alignment vertical="center"/>
    </xf>
    <xf numFmtId="0" fontId="97" fillId="0" borderId="9" xfId="0" applyFont="1" applyBorder="1" applyAlignment="1">
      <alignment vertical="center"/>
    </xf>
    <xf numFmtId="0" fontId="13" fillId="0" borderId="24" xfId="0" applyFont="1" applyBorder="1" applyAlignment="1">
      <alignment horizontal="center" vertical="center" shrinkToFit="1"/>
    </xf>
    <xf numFmtId="0" fontId="13" fillId="0" borderId="4" xfId="0" applyFont="1" applyBorder="1" applyAlignment="1">
      <alignment horizontal="center" vertical="center"/>
    </xf>
    <xf numFmtId="0" fontId="13" fillId="0" borderId="8" xfId="0" applyFont="1" applyBorder="1" applyAlignment="1">
      <alignment horizontal="center" vertical="center"/>
    </xf>
    <xf numFmtId="49" fontId="98" fillId="0" borderId="3" xfId="0" applyNumberFormat="1" applyFont="1" applyBorder="1" applyAlignment="1">
      <alignment horizontal="center" vertical="center"/>
    </xf>
    <xf numFmtId="49" fontId="98" fillId="0" borderId="4" xfId="0" applyNumberFormat="1" applyFont="1" applyBorder="1" applyAlignment="1">
      <alignment horizontal="center" vertical="center"/>
    </xf>
    <xf numFmtId="49" fontId="98" fillId="0" borderId="1" xfId="0" applyNumberFormat="1" applyFont="1" applyBorder="1" applyAlignment="1">
      <alignment horizontal="center" vertical="center"/>
    </xf>
    <xf numFmtId="49" fontId="98" fillId="0" borderId="8" xfId="0" applyNumberFormat="1" applyFont="1" applyBorder="1" applyAlignment="1">
      <alignment horizontal="center" vertical="center"/>
    </xf>
    <xf numFmtId="49" fontId="99" fillId="0" borderId="12" xfId="0" applyNumberFormat="1" applyFont="1" applyBorder="1" applyAlignment="1">
      <alignment horizontal="left" vertical="center" wrapText="1"/>
    </xf>
    <xf numFmtId="0" fontId="99" fillId="0" borderId="10" xfId="0" applyFont="1" applyBorder="1" applyAlignment="1">
      <alignment horizontal="left" vertical="center" wrapText="1"/>
    </xf>
    <xf numFmtId="0" fontId="99" fillId="0" borderId="11" xfId="0" applyFont="1" applyBorder="1" applyAlignment="1">
      <alignment horizontal="left" vertical="center" wrapText="1"/>
    </xf>
    <xf numFmtId="0" fontId="13" fillId="0" borderId="7" xfId="0" applyFont="1" applyBorder="1" applyAlignment="1">
      <alignment vertical="center" textRotation="255"/>
    </xf>
    <xf numFmtId="0" fontId="13" fillId="0" borderId="8" xfId="0" applyFont="1" applyBorder="1" applyAlignment="1">
      <alignment vertical="center" textRotation="255"/>
    </xf>
    <xf numFmtId="176" fontId="58" fillId="12" borderId="24" xfId="6" applyNumberFormat="1" applyFont="1" applyFill="1" applyBorder="1" applyAlignment="1" applyProtection="1">
      <alignment horizontal="center" vertical="center"/>
    </xf>
    <xf numFmtId="176" fontId="58" fillId="12" borderId="26" xfId="6" applyNumberFormat="1" applyFont="1" applyFill="1" applyBorder="1" applyAlignment="1" applyProtection="1">
      <alignment horizontal="center" vertical="center"/>
    </xf>
    <xf numFmtId="176" fontId="41" fillId="12" borderId="2" xfId="6" applyNumberFormat="1" applyFont="1" applyFill="1" applyBorder="1" applyAlignment="1" applyProtection="1">
      <alignment horizontal="center" vertical="center"/>
    </xf>
    <xf numFmtId="176" fontId="41" fillId="12" borderId="3" xfId="6" applyNumberFormat="1" applyFont="1" applyFill="1" applyBorder="1" applyAlignment="1" applyProtection="1">
      <alignment horizontal="center" vertical="center"/>
    </xf>
    <xf numFmtId="176" fontId="41" fillId="12" borderId="4" xfId="6" applyNumberFormat="1" applyFont="1" applyFill="1" applyBorder="1" applyAlignment="1" applyProtection="1">
      <alignment horizontal="center" vertical="center"/>
    </xf>
    <xf numFmtId="176" fontId="41" fillId="12" borderId="24" xfId="6" applyNumberFormat="1" applyFont="1" applyFill="1" applyBorder="1" applyAlignment="1" applyProtection="1">
      <alignment horizontal="center" vertical="center" shrinkToFit="1"/>
    </xf>
    <xf numFmtId="176" fontId="41" fillId="12" borderId="56" xfId="6" applyNumberFormat="1" applyFont="1" applyFill="1" applyBorder="1" applyAlignment="1" applyProtection="1">
      <alignment horizontal="distributed" vertical="center" justifyLastLine="1"/>
    </xf>
    <xf numFmtId="176" fontId="41" fillId="12" borderId="75" xfId="6" applyNumberFormat="1" applyFont="1" applyFill="1" applyBorder="1" applyAlignment="1" applyProtection="1">
      <alignment horizontal="distributed" vertical="center" justifyLastLine="1"/>
    </xf>
    <xf numFmtId="176" fontId="41" fillId="12" borderId="100" xfId="6" applyNumberFormat="1" applyFont="1" applyFill="1" applyBorder="1" applyAlignment="1" applyProtection="1">
      <alignment horizontal="distributed" vertical="center" justifyLastLine="1"/>
    </xf>
    <xf numFmtId="176" fontId="41" fillId="12" borderId="57" xfId="6" applyNumberFormat="1" applyFont="1" applyFill="1" applyBorder="1" applyAlignment="1" applyProtection="1">
      <alignment horizontal="center" vertical="center" shrinkToFit="1"/>
    </xf>
    <xf numFmtId="176" fontId="41" fillId="12" borderId="101" xfId="6" applyNumberFormat="1" applyFont="1" applyFill="1" applyBorder="1" applyAlignment="1" applyProtection="1">
      <alignment horizontal="distributed" vertical="center" justifyLastLine="1"/>
    </xf>
    <xf numFmtId="176" fontId="41" fillId="12" borderId="102" xfId="6" applyNumberFormat="1" applyFont="1" applyFill="1" applyBorder="1" applyAlignment="1" applyProtection="1">
      <alignment horizontal="distributed" vertical="center" justifyLastLine="1"/>
    </xf>
    <xf numFmtId="176" fontId="41" fillId="12" borderId="103" xfId="6" applyNumberFormat="1" applyFont="1" applyFill="1" applyBorder="1" applyAlignment="1" applyProtection="1">
      <alignment horizontal="distributed" vertical="center" justifyLastLine="1"/>
    </xf>
    <xf numFmtId="176" fontId="58" fillId="12" borderId="50" xfId="6" applyNumberFormat="1" applyFont="1" applyFill="1" applyBorder="1" applyAlignment="1" applyProtection="1">
      <alignment horizontal="center" vertical="center"/>
    </xf>
    <xf numFmtId="176" fontId="19" fillId="0" borderId="0" xfId="6" applyNumberFormat="1" applyFont="1" applyFill="1" applyBorder="1" applyAlignment="1" applyProtection="1">
      <alignment horizontal="left" vertical="top" wrapText="1"/>
    </xf>
    <xf numFmtId="176" fontId="16" fillId="0" borderId="24" xfId="6" applyNumberFormat="1" applyFont="1" applyFill="1" applyBorder="1" applyAlignment="1" applyProtection="1">
      <alignment horizontal="center" vertical="center" textRotation="255"/>
    </xf>
    <xf numFmtId="176" fontId="16" fillId="0" borderId="50" xfId="6" applyNumberFormat="1" applyFont="1" applyFill="1" applyBorder="1" applyAlignment="1" applyProtection="1">
      <alignment horizontal="center" vertical="center" textRotation="255"/>
    </xf>
    <xf numFmtId="176" fontId="16" fillId="0" borderId="26" xfId="6" applyNumberFormat="1" applyFont="1" applyFill="1" applyBorder="1" applyAlignment="1" applyProtection="1">
      <alignment horizontal="center" vertical="center" textRotation="255"/>
    </xf>
    <xf numFmtId="176" fontId="19" fillId="0" borderId="2" xfId="6" applyNumberFormat="1" applyFont="1" applyFill="1" applyBorder="1" applyAlignment="1" applyProtection="1">
      <alignment horizontal="center" vertical="center"/>
    </xf>
    <xf numFmtId="176" fontId="19" fillId="0" borderId="3" xfId="6" applyNumberFormat="1" applyFont="1" applyFill="1" applyBorder="1" applyAlignment="1" applyProtection="1">
      <alignment horizontal="center" vertical="center"/>
    </xf>
    <xf numFmtId="176" fontId="19" fillId="0" borderId="4" xfId="6" applyNumberFormat="1" applyFont="1" applyFill="1" applyBorder="1" applyAlignment="1" applyProtection="1">
      <alignment horizontal="center" vertical="center"/>
    </xf>
    <xf numFmtId="176" fontId="16" fillId="0" borderId="2" xfId="6" applyNumberFormat="1" applyFont="1" applyFill="1" applyBorder="1" applyAlignment="1" applyProtection="1">
      <alignment horizontal="center" vertical="center"/>
    </xf>
    <xf numFmtId="176" fontId="16" fillId="0" borderId="3" xfId="6" applyNumberFormat="1" applyFont="1" applyFill="1" applyBorder="1" applyAlignment="1" applyProtection="1">
      <alignment horizontal="center" vertical="center"/>
    </xf>
    <xf numFmtId="176" fontId="16" fillId="0" borderId="4" xfId="6" applyNumberFormat="1" applyFont="1" applyFill="1" applyBorder="1" applyAlignment="1" applyProtection="1">
      <alignment horizontal="center" vertical="center"/>
    </xf>
    <xf numFmtId="176" fontId="16" fillId="0" borderId="7" xfId="6" applyNumberFormat="1" applyFont="1" applyFill="1" applyBorder="1" applyAlignment="1" applyProtection="1">
      <alignment horizontal="center" vertical="center"/>
    </xf>
    <xf numFmtId="176" fontId="16" fillId="0" borderId="1" xfId="6" applyNumberFormat="1" applyFont="1" applyFill="1" applyBorder="1" applyAlignment="1" applyProtection="1">
      <alignment horizontal="center" vertical="center"/>
    </xf>
    <xf numFmtId="176" fontId="16" fillId="0" borderId="8" xfId="6" applyNumberFormat="1" applyFont="1" applyFill="1" applyBorder="1" applyAlignment="1" applyProtection="1">
      <alignment horizontal="center" vertical="center"/>
    </xf>
    <xf numFmtId="176" fontId="16" fillId="0" borderId="104" xfId="6" applyNumberFormat="1" applyFont="1" applyFill="1" applyBorder="1" applyAlignment="1" applyProtection="1">
      <alignment horizontal="center" vertical="center"/>
    </xf>
    <xf numFmtId="176" fontId="16" fillId="0" borderId="96" xfId="6" applyNumberFormat="1" applyFont="1" applyFill="1" applyBorder="1" applyAlignment="1" applyProtection="1">
      <alignment horizontal="center" vertical="center"/>
    </xf>
    <xf numFmtId="176" fontId="16" fillId="0" borderId="105" xfId="6" applyNumberFormat="1" applyFont="1" applyFill="1" applyBorder="1" applyAlignment="1" applyProtection="1">
      <alignment horizontal="center" vertical="center"/>
    </xf>
    <xf numFmtId="176" fontId="16" fillId="0" borderId="5" xfId="6" applyNumberFormat="1" applyFont="1" applyFill="1" applyBorder="1" applyAlignment="1" applyProtection="1">
      <alignment horizontal="center" vertical="center"/>
    </xf>
    <xf numFmtId="176" fontId="16" fillId="0" borderId="0" xfId="6" applyNumberFormat="1" applyFont="1" applyFill="1" applyBorder="1" applyAlignment="1" applyProtection="1">
      <alignment horizontal="center" vertical="center"/>
    </xf>
    <xf numFmtId="176" fontId="16" fillId="0" borderId="6" xfId="6" applyNumberFormat="1" applyFont="1" applyFill="1" applyBorder="1" applyAlignment="1" applyProtection="1">
      <alignment horizontal="center" vertical="center"/>
    </xf>
    <xf numFmtId="176" fontId="41" fillId="12" borderId="0" xfId="6" applyNumberFormat="1" applyFont="1" applyFill="1" applyBorder="1" applyAlignment="1" applyProtection="1">
      <alignment horizontal="center" vertical="center" shrinkToFit="1"/>
    </xf>
    <xf numFmtId="176" fontId="41" fillId="12" borderId="1" xfId="6" applyNumberFormat="1" applyFont="1" applyFill="1" applyBorder="1" applyAlignment="1" applyProtection="1">
      <alignment horizontal="center" vertical="center" shrinkToFit="1"/>
    </xf>
    <xf numFmtId="176" fontId="19" fillId="0" borderId="0" xfId="6" applyNumberFormat="1" applyFont="1" applyFill="1" applyAlignment="1" applyProtection="1">
      <alignment horizontal="center" vertical="center" justifyLastLine="1"/>
    </xf>
    <xf numFmtId="176" fontId="58" fillId="12" borderId="10" xfId="6" applyNumberFormat="1" applyFont="1" applyFill="1" applyBorder="1" applyAlignment="1" applyProtection="1">
      <alignment horizontal="center" vertical="center" shrinkToFit="1"/>
    </xf>
    <xf numFmtId="176" fontId="16" fillId="0" borderId="1" xfId="6" applyNumberFormat="1" applyFont="1" applyFill="1" applyBorder="1" applyAlignment="1" applyProtection="1">
      <alignment horizontal="center" vertical="center" justifyLastLine="1"/>
    </xf>
    <xf numFmtId="176" fontId="13" fillId="0" borderId="12" xfId="6" applyNumberFormat="1" applyFont="1" applyFill="1" applyBorder="1" applyAlignment="1" applyProtection="1">
      <alignment horizontal="center" vertical="center"/>
    </xf>
    <xf numFmtId="176" fontId="13" fillId="0" borderId="10" xfId="6" applyNumberFormat="1" applyFont="1" applyFill="1" applyBorder="1" applyAlignment="1" applyProtection="1">
      <alignment horizontal="center" vertical="center"/>
    </xf>
    <xf numFmtId="176" fontId="13" fillId="0" borderId="11" xfId="6" applyNumberFormat="1" applyFont="1" applyFill="1" applyBorder="1" applyAlignment="1" applyProtection="1">
      <alignment horizontal="center" vertical="center"/>
    </xf>
    <xf numFmtId="176" fontId="20" fillId="0" borderId="0" xfId="6" applyNumberFormat="1" applyFont="1" applyFill="1" applyAlignment="1" applyProtection="1">
      <alignment horizontal="left" vertical="center"/>
    </xf>
    <xf numFmtId="176" fontId="41" fillId="12" borderId="0" xfId="6" applyNumberFormat="1" applyFont="1" applyFill="1" applyBorder="1" applyAlignment="1" applyProtection="1">
      <alignment horizontal="left" vertical="center" shrinkToFit="1"/>
    </xf>
    <xf numFmtId="176" fontId="16" fillId="0" borderId="0" xfId="6" applyNumberFormat="1" applyFont="1" applyFill="1" applyAlignment="1" applyProtection="1">
      <alignment horizontal="distributed" vertical="center" wrapText="1" justifyLastLine="1"/>
    </xf>
    <xf numFmtId="176" fontId="16" fillId="0" borderId="0" xfId="6" applyNumberFormat="1" applyFont="1" applyFill="1" applyAlignment="1" applyProtection="1">
      <alignment horizontal="distributed" vertical="center" justifyLastLine="1"/>
    </xf>
    <xf numFmtId="176" fontId="22" fillId="0" borderId="0" xfId="6" applyNumberFormat="1" applyFont="1" applyFill="1" applyAlignment="1" applyProtection="1">
      <alignment horizontal="center"/>
    </xf>
    <xf numFmtId="176" fontId="19" fillId="0" borderId="2" xfId="6" applyNumberFormat="1" applyFont="1" applyFill="1" applyBorder="1" applyAlignment="1" applyProtection="1">
      <alignment horizontal="center" vertical="center" wrapText="1"/>
    </xf>
    <xf numFmtId="176" fontId="19" fillId="0" borderId="3" xfId="6" applyNumberFormat="1" applyFont="1" applyFill="1" applyBorder="1" applyAlignment="1" applyProtection="1">
      <alignment horizontal="center" vertical="center" wrapText="1"/>
    </xf>
    <xf numFmtId="176" fontId="19" fillId="0" borderId="4" xfId="6" applyNumberFormat="1" applyFont="1" applyFill="1" applyBorder="1" applyAlignment="1" applyProtection="1">
      <alignment horizontal="center" vertical="center" wrapText="1"/>
    </xf>
    <xf numFmtId="176" fontId="19" fillId="0" borderId="7" xfId="6" applyNumberFormat="1" applyFont="1" applyFill="1" applyBorder="1" applyAlignment="1" applyProtection="1">
      <alignment horizontal="center" vertical="center" wrapText="1"/>
    </xf>
    <xf numFmtId="176" fontId="19" fillId="0" borderId="1" xfId="6" applyNumberFormat="1" applyFont="1" applyFill="1" applyBorder="1" applyAlignment="1" applyProtection="1">
      <alignment horizontal="center" vertical="center" wrapText="1"/>
    </xf>
    <xf numFmtId="176" fontId="19" fillId="0" borderId="8" xfId="6" applyNumberFormat="1" applyFont="1" applyFill="1" applyBorder="1" applyAlignment="1" applyProtection="1">
      <alignment horizontal="center" vertical="center" wrapText="1"/>
    </xf>
    <xf numFmtId="176" fontId="16" fillId="0" borderId="9" xfId="6" applyNumberFormat="1" applyFont="1" applyFill="1" applyBorder="1" applyAlignment="1" applyProtection="1">
      <alignment horizontal="center"/>
    </xf>
    <xf numFmtId="176" fontId="19" fillId="0" borderId="3" xfId="6" applyNumberFormat="1" applyFont="1" applyFill="1" applyBorder="1" applyAlignment="1" applyProtection="1">
      <alignment horizontal="center"/>
    </xf>
    <xf numFmtId="176" fontId="19" fillId="0" borderId="3" xfId="6" applyNumberFormat="1" applyFont="1" applyFill="1" applyBorder="1" applyAlignment="1">
      <alignment horizontal="center"/>
    </xf>
    <xf numFmtId="0" fontId="20" fillId="0" borderId="2" xfId="0" applyFont="1" applyFill="1" applyBorder="1" applyAlignment="1">
      <alignment horizontal="center" vertical="center" wrapText="1"/>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236" xfId="0" applyFont="1" applyFill="1" applyBorder="1" applyAlignment="1">
      <alignment horizontal="center" vertical="center" wrapText="1"/>
    </xf>
    <xf numFmtId="0" fontId="20" fillId="0" borderId="236" xfId="0" applyFont="1" applyFill="1" applyBorder="1" applyAlignment="1">
      <alignment horizontal="center" vertical="center"/>
    </xf>
    <xf numFmtId="0" fontId="20" fillId="0" borderId="0" xfId="0" applyFont="1" applyFill="1" applyBorder="1" applyAlignment="1">
      <alignment horizontal="center" vertical="center"/>
    </xf>
    <xf numFmtId="0" fontId="16" fillId="0" borderId="0" xfId="0" applyFont="1" applyFill="1" applyBorder="1" applyAlignment="1" applyProtection="1">
      <alignment horizontal="left" vertical="center"/>
    </xf>
    <xf numFmtId="0" fontId="16" fillId="0" borderId="0" xfId="0" applyFont="1" applyFill="1" applyAlignment="1" applyProtection="1">
      <alignment horizontal="right" vertical="center"/>
    </xf>
    <xf numFmtId="0" fontId="16" fillId="0" borderId="0" xfId="0" applyFont="1" applyFill="1" applyAlignment="1" applyProtection="1">
      <alignment horizontal="left" vertical="center"/>
    </xf>
    <xf numFmtId="0" fontId="16" fillId="0" borderId="0" xfId="0" applyFont="1" applyFill="1" applyAlignment="1" applyProtection="1">
      <alignment horizontal="center" vertical="center"/>
    </xf>
    <xf numFmtId="0" fontId="13" fillId="0" borderId="0" xfId="0" applyFont="1" applyFill="1" applyAlignment="1" applyProtection="1">
      <alignment vertical="center"/>
    </xf>
    <xf numFmtId="0" fontId="16" fillId="0" borderId="0" xfId="0" applyFont="1" applyFill="1" applyBorder="1" applyAlignment="1" applyProtection="1">
      <alignment horizontal="center" vertical="center"/>
    </xf>
    <xf numFmtId="0" fontId="16" fillId="0" borderId="96"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 xfId="0" applyFont="1" applyFill="1" applyBorder="1" applyAlignment="1">
      <alignment horizontal="center" vertical="center"/>
    </xf>
    <xf numFmtId="0" fontId="58" fillId="0" borderId="96" xfId="0" applyFont="1" applyFill="1" applyBorder="1" applyAlignment="1" applyProtection="1">
      <alignment horizontal="center" vertical="center"/>
      <protection locked="0"/>
    </xf>
    <xf numFmtId="0" fontId="58" fillId="0" borderId="0" xfId="0" applyFont="1" applyFill="1" applyBorder="1" applyAlignment="1" applyProtection="1">
      <alignment horizontal="center" vertical="center"/>
      <protection locked="0"/>
    </xf>
    <xf numFmtId="0" fontId="58" fillId="0" borderId="1" xfId="0" applyFont="1" applyFill="1" applyBorder="1" applyAlignment="1" applyProtection="1">
      <alignment horizontal="center" vertical="center"/>
      <protection locked="0"/>
    </xf>
    <xf numFmtId="0" fontId="16" fillId="0" borderId="10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8" xfId="0" applyFont="1" applyFill="1" applyBorder="1" applyAlignment="1">
      <alignment horizontal="center" vertical="center"/>
    </xf>
    <xf numFmtId="0" fontId="58" fillId="0" borderId="5" xfId="0" applyFont="1" applyFill="1" applyBorder="1" applyAlignment="1" applyProtection="1">
      <alignment horizontal="center" vertical="center"/>
    </xf>
    <xf numFmtId="0" fontId="43" fillId="0" borderId="238" xfId="0"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240" xfId="0" applyFont="1" applyFill="1" applyBorder="1" applyAlignment="1" applyProtection="1">
      <alignment horizontal="center" vertical="center"/>
    </xf>
    <xf numFmtId="0" fontId="41" fillId="0" borderId="25" xfId="0" applyFont="1" applyFill="1" applyBorder="1" applyAlignment="1" applyProtection="1">
      <alignment horizontal="center" vertical="center"/>
      <protection locked="0"/>
    </xf>
    <xf numFmtId="0" fontId="41" fillId="0" borderId="26" xfId="0" applyFont="1" applyFill="1" applyBorder="1" applyAlignment="1" applyProtection="1">
      <alignment horizontal="center" vertical="center"/>
      <protection locked="0"/>
    </xf>
    <xf numFmtId="0" fontId="73" fillId="0" borderId="5" xfId="0" applyFont="1" applyFill="1" applyBorder="1" applyAlignment="1" applyProtection="1">
      <alignment horizontal="left" vertical="center" wrapText="1"/>
      <protection locked="0"/>
    </xf>
    <xf numFmtId="0" fontId="73" fillId="0" borderId="0" xfId="0" applyFont="1" applyFill="1" applyBorder="1" applyAlignment="1" applyProtection="1">
      <alignment horizontal="left" vertical="center" wrapText="1"/>
      <protection locked="0"/>
    </xf>
    <xf numFmtId="0" fontId="73" fillId="0" borderId="6" xfId="0" applyFont="1" applyFill="1" applyBorder="1" applyAlignment="1" applyProtection="1">
      <alignment horizontal="left" vertical="center" wrapText="1"/>
      <protection locked="0"/>
    </xf>
    <xf numFmtId="0" fontId="73" fillId="0" borderId="238" xfId="0" applyFont="1" applyFill="1" applyBorder="1" applyAlignment="1" applyProtection="1">
      <alignment horizontal="left" vertical="center" wrapText="1"/>
      <protection locked="0"/>
    </xf>
    <xf numFmtId="0" fontId="73" fillId="0" borderId="239" xfId="0" applyFont="1" applyFill="1" applyBorder="1" applyAlignment="1" applyProtection="1">
      <alignment horizontal="left" vertical="center" wrapText="1"/>
      <protection locked="0"/>
    </xf>
    <xf numFmtId="0" fontId="73" fillId="0" borderId="240" xfId="0" applyFont="1" applyFill="1" applyBorder="1" applyAlignment="1" applyProtection="1">
      <alignment horizontal="left" vertical="center" wrapText="1"/>
      <protection locked="0"/>
    </xf>
    <xf numFmtId="0" fontId="58" fillId="0" borderId="104" xfId="0" applyFont="1" applyFill="1" applyBorder="1" applyAlignment="1" applyProtection="1">
      <alignment horizontal="center" vertical="center"/>
      <protection locked="0"/>
    </xf>
    <xf numFmtId="0" fontId="58" fillId="0" borderId="5" xfId="0" applyFont="1" applyFill="1" applyBorder="1" applyAlignment="1" applyProtection="1">
      <alignment horizontal="center" vertical="center"/>
      <protection locked="0"/>
    </xf>
    <xf numFmtId="0" fontId="58" fillId="0" borderId="7" xfId="0" applyFont="1" applyFill="1" applyBorder="1" applyAlignment="1" applyProtection="1">
      <alignment horizontal="center" vertical="center"/>
      <protection locked="0"/>
    </xf>
    <xf numFmtId="176" fontId="58" fillId="0" borderId="96" xfId="0" applyNumberFormat="1" applyFont="1" applyFill="1" applyBorder="1" applyAlignment="1" applyProtection="1">
      <alignment horizontal="center" vertical="center"/>
      <protection locked="0"/>
    </xf>
    <xf numFmtId="176" fontId="58" fillId="0" borderId="0" xfId="0" applyNumberFormat="1" applyFont="1" applyFill="1" applyBorder="1" applyAlignment="1" applyProtection="1">
      <alignment horizontal="center" vertical="center"/>
      <protection locked="0"/>
    </xf>
    <xf numFmtId="176" fontId="58" fillId="0" borderId="1" xfId="0" applyNumberFormat="1" applyFont="1" applyFill="1" applyBorder="1" applyAlignment="1" applyProtection="1">
      <alignment horizontal="center" vertical="center"/>
      <protection locked="0"/>
    </xf>
    <xf numFmtId="176" fontId="16" fillId="0" borderId="105" xfId="0" applyNumberFormat="1" applyFont="1" applyFill="1" applyBorder="1" applyAlignment="1">
      <alignment horizontal="center" vertical="center"/>
    </xf>
    <xf numFmtId="176" fontId="16" fillId="0" borderId="6" xfId="0" applyNumberFormat="1" applyFont="1" applyFill="1" applyBorder="1" applyAlignment="1">
      <alignment horizontal="center" vertical="center"/>
    </xf>
    <xf numFmtId="176" fontId="16" fillId="0" borderId="8" xfId="0" applyNumberFormat="1" applyFont="1" applyFill="1" applyBorder="1" applyAlignment="1">
      <alignment horizontal="center" vertical="center"/>
    </xf>
    <xf numFmtId="176" fontId="58" fillId="0" borderId="104" xfId="0" applyNumberFormat="1" applyFont="1" applyFill="1" applyBorder="1" applyAlignment="1" applyProtection="1">
      <alignment horizontal="center" vertical="center"/>
      <protection locked="0"/>
    </xf>
    <xf numFmtId="176" fontId="58" fillId="0" borderId="5" xfId="0" applyNumberFormat="1" applyFont="1" applyFill="1" applyBorder="1" applyAlignment="1" applyProtection="1">
      <alignment horizontal="center" vertical="center"/>
      <protection locked="0"/>
    </xf>
    <xf numFmtId="176" fontId="58" fillId="0" borderId="7" xfId="0" applyNumberFormat="1" applyFont="1" applyFill="1" applyBorder="1" applyAlignment="1" applyProtection="1">
      <alignment horizontal="center" vertical="center"/>
      <protection locked="0"/>
    </xf>
    <xf numFmtId="176" fontId="16" fillId="0" borderId="96" xfId="0" applyNumberFormat="1" applyFont="1" applyFill="1" applyBorder="1" applyAlignment="1">
      <alignment horizontal="center" vertical="center"/>
    </xf>
    <xf numFmtId="176" fontId="16" fillId="0" borderId="0" xfId="0" applyNumberFormat="1" applyFont="1" applyFill="1" applyBorder="1" applyAlignment="1">
      <alignment horizontal="center" vertical="center"/>
    </xf>
    <xf numFmtId="176" fontId="16" fillId="0" borderId="1" xfId="0" applyNumberFormat="1" applyFont="1" applyFill="1" applyBorder="1" applyAlignment="1">
      <alignment horizontal="center" vertical="center"/>
    </xf>
    <xf numFmtId="176" fontId="58" fillId="0" borderId="105" xfId="0" applyNumberFormat="1" applyFont="1" applyFill="1" applyBorder="1" applyAlignment="1" applyProtection="1">
      <alignment horizontal="center" vertical="center"/>
      <protection locked="0"/>
    </xf>
    <xf numFmtId="176" fontId="58" fillId="0" borderId="6" xfId="0" applyNumberFormat="1" applyFont="1" applyFill="1" applyBorder="1" applyAlignment="1" applyProtection="1">
      <alignment horizontal="center" vertical="center"/>
      <protection locked="0"/>
    </xf>
    <xf numFmtId="176" fontId="58" fillId="0" borderId="8" xfId="0" applyNumberFormat="1" applyFont="1" applyFill="1" applyBorder="1" applyAlignment="1" applyProtection="1">
      <alignment horizontal="center" vertical="center"/>
      <protection locked="0"/>
    </xf>
    <xf numFmtId="176" fontId="43" fillId="0" borderId="96" xfId="0" applyNumberFormat="1" applyFont="1" applyFill="1" applyBorder="1" applyAlignment="1" applyProtection="1">
      <alignment horizontal="center" vertical="center"/>
      <protection locked="0"/>
    </xf>
    <xf numFmtId="176" fontId="43" fillId="0" borderId="105" xfId="0" applyNumberFormat="1" applyFont="1" applyFill="1" applyBorder="1" applyAlignment="1" applyProtection="1">
      <alignment horizontal="center" vertical="center"/>
      <protection locked="0"/>
    </xf>
    <xf numFmtId="176" fontId="43" fillId="0" borderId="5" xfId="0" applyNumberFormat="1" applyFont="1" applyFill="1" applyBorder="1" applyAlignment="1" applyProtection="1">
      <alignment horizontal="center" vertical="center"/>
      <protection locked="0"/>
    </xf>
    <xf numFmtId="176" fontId="43" fillId="0" borderId="0" xfId="0" applyNumberFormat="1" applyFont="1" applyFill="1" applyAlignment="1" applyProtection="1">
      <alignment horizontal="center" vertical="center"/>
      <protection locked="0"/>
    </xf>
    <xf numFmtId="176" fontId="43" fillId="0" borderId="6" xfId="0" applyNumberFormat="1" applyFont="1" applyFill="1" applyBorder="1" applyAlignment="1" applyProtection="1">
      <alignment horizontal="center" vertical="center"/>
      <protection locked="0"/>
    </xf>
    <xf numFmtId="176" fontId="43" fillId="0" borderId="7" xfId="0" applyNumberFormat="1" applyFont="1" applyFill="1" applyBorder="1" applyAlignment="1" applyProtection="1">
      <alignment horizontal="center" vertical="center"/>
      <protection locked="0"/>
    </xf>
    <xf numFmtId="176" fontId="43" fillId="0" borderId="1" xfId="0" applyNumberFormat="1" applyFont="1" applyFill="1" applyBorder="1" applyAlignment="1" applyProtection="1">
      <alignment horizontal="center" vertical="center"/>
      <protection locked="0"/>
    </xf>
    <xf numFmtId="176" fontId="43" fillId="0" borderId="8" xfId="0" applyNumberFormat="1" applyFont="1" applyFill="1" applyBorder="1" applyAlignment="1" applyProtection="1">
      <alignment horizontal="center" vertical="center"/>
      <protection locked="0"/>
    </xf>
    <xf numFmtId="176" fontId="58" fillId="0" borderId="104" xfId="0" applyNumberFormat="1" applyFont="1" applyFill="1" applyBorder="1" applyAlignment="1" applyProtection="1">
      <alignment horizontal="left" vertical="center" wrapText="1"/>
      <protection locked="0"/>
    </xf>
    <xf numFmtId="176" fontId="58" fillId="0" borderId="96" xfId="0" applyNumberFormat="1" applyFont="1" applyFill="1" applyBorder="1" applyAlignment="1" applyProtection="1">
      <alignment horizontal="left" vertical="center"/>
      <protection locked="0"/>
    </xf>
    <xf numFmtId="176" fontId="58" fillId="0" borderId="105" xfId="0" applyNumberFormat="1" applyFont="1" applyFill="1" applyBorder="1" applyAlignment="1" applyProtection="1">
      <alignment horizontal="left" vertical="center"/>
      <protection locked="0"/>
    </xf>
    <xf numFmtId="176" fontId="58" fillId="0" borderId="5" xfId="0" applyNumberFormat="1" applyFont="1" applyFill="1" applyBorder="1" applyAlignment="1" applyProtection="1">
      <alignment horizontal="left" vertical="center" wrapText="1"/>
      <protection locked="0"/>
    </xf>
    <xf numFmtId="176" fontId="58" fillId="0" borderId="0" xfId="0" applyNumberFormat="1" applyFont="1" applyFill="1" applyBorder="1" applyAlignment="1" applyProtection="1">
      <alignment horizontal="left" vertical="center"/>
      <protection locked="0"/>
    </xf>
    <xf numFmtId="176" fontId="58" fillId="0" borderId="6" xfId="0" applyNumberFormat="1" applyFont="1" applyFill="1" applyBorder="1" applyAlignment="1" applyProtection="1">
      <alignment horizontal="left" vertical="center"/>
      <protection locked="0"/>
    </xf>
    <xf numFmtId="176" fontId="58" fillId="0" borderId="7" xfId="0" applyNumberFormat="1" applyFont="1" applyFill="1" applyBorder="1" applyAlignment="1" applyProtection="1">
      <alignment horizontal="left" vertical="center"/>
      <protection locked="0"/>
    </xf>
    <xf numFmtId="176" fontId="58" fillId="0" borderId="1" xfId="0" applyNumberFormat="1" applyFont="1" applyFill="1" applyBorder="1" applyAlignment="1" applyProtection="1">
      <alignment horizontal="left" vertical="center"/>
      <protection locked="0"/>
    </xf>
    <xf numFmtId="176" fontId="58" fillId="0" borderId="8" xfId="0" applyNumberFormat="1" applyFont="1" applyFill="1" applyBorder="1" applyAlignment="1" applyProtection="1">
      <alignment horizontal="left" vertical="center"/>
      <protection locked="0"/>
    </xf>
    <xf numFmtId="0" fontId="16" fillId="0" borderId="4" xfId="0" applyFont="1" applyFill="1" applyBorder="1" applyAlignment="1">
      <alignment horizontal="center" vertical="center"/>
    </xf>
    <xf numFmtId="0" fontId="16" fillId="0" borderId="106" xfId="0" applyFont="1" applyFill="1" applyBorder="1" applyAlignment="1">
      <alignment horizontal="center" vertical="center"/>
    </xf>
    <xf numFmtId="0" fontId="58" fillId="0" borderId="2" xfId="0" applyFont="1" applyFill="1" applyBorder="1" applyAlignment="1" applyProtection="1">
      <alignment horizontal="center" vertical="center" wrapText="1"/>
    </xf>
    <xf numFmtId="0" fontId="58" fillId="0" borderId="4" xfId="0" applyFont="1" applyFill="1" applyBorder="1" applyAlignment="1" applyProtection="1">
      <alignment horizontal="center" vertical="center"/>
    </xf>
    <xf numFmtId="0" fontId="58" fillId="0" borderId="7" xfId="0" applyFont="1" applyFill="1" applyBorder="1" applyAlignment="1" applyProtection="1">
      <alignment horizontal="center" vertical="center"/>
    </xf>
    <xf numFmtId="0" fontId="58" fillId="0" borderId="8" xfId="0" applyFont="1" applyFill="1" applyBorder="1" applyAlignment="1" applyProtection="1">
      <alignment horizontal="center" vertical="center"/>
    </xf>
    <xf numFmtId="176" fontId="58" fillId="0" borderId="101" xfId="0" applyNumberFormat="1" applyFont="1" applyFill="1" applyBorder="1" applyAlignment="1" applyProtection="1">
      <alignment horizontal="center" vertical="center"/>
      <protection locked="0"/>
    </xf>
    <xf numFmtId="176" fontId="58" fillId="0" borderId="102" xfId="0" applyNumberFormat="1" applyFont="1" applyFill="1" applyBorder="1" applyAlignment="1" applyProtection="1">
      <alignment horizontal="center" vertical="center"/>
      <protection locked="0"/>
    </xf>
    <xf numFmtId="176" fontId="58" fillId="0" borderId="103" xfId="0" applyNumberFormat="1" applyFont="1" applyFill="1" applyBorder="1" applyAlignment="1" applyProtection="1">
      <alignment horizontal="center" vertical="center"/>
      <protection locked="0"/>
    </xf>
    <xf numFmtId="176" fontId="58" fillId="0" borderId="56" xfId="0" applyNumberFormat="1" applyFont="1" applyFill="1" applyBorder="1" applyAlignment="1" applyProtection="1">
      <alignment horizontal="center" vertical="center"/>
      <protection locked="0"/>
    </xf>
    <xf numFmtId="176" fontId="58" fillId="0" borderId="75" xfId="0" applyNumberFormat="1" applyFont="1" applyFill="1" applyBorder="1" applyAlignment="1" applyProtection="1">
      <alignment horizontal="center" vertical="center"/>
      <protection locked="0"/>
    </xf>
    <xf numFmtId="176" fontId="58" fillId="0" borderId="100" xfId="0" applyNumberFormat="1" applyFont="1" applyFill="1" applyBorder="1" applyAlignment="1" applyProtection="1">
      <alignment horizontal="center" vertical="center"/>
      <protection locked="0"/>
    </xf>
    <xf numFmtId="0" fontId="58" fillId="0" borderId="0" xfId="0" applyFont="1" applyFill="1" applyAlignment="1" applyProtection="1">
      <alignment horizontal="center" vertical="center"/>
    </xf>
    <xf numFmtId="0" fontId="73" fillId="0" borderId="235" xfId="0" applyFont="1" applyFill="1" applyBorder="1" applyAlignment="1" applyProtection="1">
      <alignment horizontal="left" vertical="center" wrapText="1"/>
      <protection locked="0"/>
    </xf>
    <xf numFmtId="0" fontId="73" fillId="0" borderId="236" xfId="0" applyFont="1" applyFill="1" applyBorder="1" applyAlignment="1" applyProtection="1">
      <alignment horizontal="left" vertical="center" wrapText="1"/>
      <protection locked="0"/>
    </xf>
    <xf numFmtId="0" fontId="73" fillId="0" borderId="237" xfId="0" applyFont="1" applyFill="1" applyBorder="1" applyAlignment="1" applyProtection="1">
      <alignment horizontal="left" vertical="center" wrapText="1"/>
      <protection locked="0"/>
    </xf>
    <xf numFmtId="0" fontId="58" fillId="0" borderId="2" xfId="0" applyFont="1" applyFill="1" applyBorder="1" applyAlignment="1" applyProtection="1">
      <alignment horizontal="center" vertical="center"/>
      <protection locked="0"/>
    </xf>
    <xf numFmtId="0" fontId="58" fillId="0" borderId="107" xfId="0" applyFont="1" applyFill="1" applyBorder="1" applyAlignment="1" applyProtection="1">
      <alignment horizontal="center" vertical="center"/>
      <protection locked="0"/>
    </xf>
    <xf numFmtId="0" fontId="16" fillId="0" borderId="3" xfId="0" applyFont="1" applyFill="1" applyBorder="1" applyAlignment="1">
      <alignment horizontal="center" vertical="center"/>
    </xf>
    <xf numFmtId="0" fontId="16" fillId="0" borderId="108" xfId="0" applyFont="1" applyFill="1" applyBorder="1" applyAlignment="1">
      <alignment horizontal="center" vertical="center"/>
    </xf>
    <xf numFmtId="0" fontId="58" fillId="0" borderId="3" xfId="0" applyFont="1" applyFill="1" applyBorder="1" applyAlignment="1" applyProtection="1">
      <alignment horizontal="center" vertical="center"/>
      <protection locked="0"/>
    </xf>
    <xf numFmtId="0" fontId="58" fillId="0" borderId="108" xfId="0" applyFont="1" applyFill="1" applyBorder="1" applyAlignment="1" applyProtection="1">
      <alignment horizontal="center" vertical="center"/>
      <protection locked="0"/>
    </xf>
    <xf numFmtId="176" fontId="58" fillId="0" borderId="3" xfId="0" applyNumberFormat="1" applyFont="1" applyFill="1" applyBorder="1" applyAlignment="1" applyProtection="1">
      <alignment horizontal="center" vertical="center"/>
      <protection locked="0"/>
    </xf>
    <xf numFmtId="176" fontId="58" fillId="0" borderId="108" xfId="0" applyNumberFormat="1" applyFont="1" applyFill="1" applyBorder="1" applyAlignment="1" applyProtection="1">
      <alignment horizontal="center" vertical="center"/>
      <protection locked="0"/>
    </xf>
    <xf numFmtId="176" fontId="16" fillId="0" borderId="3" xfId="0" applyNumberFormat="1" applyFont="1" applyFill="1" applyBorder="1" applyAlignment="1">
      <alignment horizontal="center" vertical="center"/>
    </xf>
    <xf numFmtId="176" fontId="16" fillId="0" borderId="108" xfId="0" applyNumberFormat="1" applyFont="1" applyFill="1" applyBorder="1" applyAlignment="1">
      <alignment horizontal="center" vertical="center"/>
    </xf>
    <xf numFmtId="176" fontId="16" fillId="0" borderId="4" xfId="0" applyNumberFormat="1" applyFont="1" applyFill="1" applyBorder="1" applyAlignment="1">
      <alignment horizontal="center" vertical="center"/>
    </xf>
    <xf numFmtId="176" fontId="16" fillId="0" borderId="106" xfId="0" applyNumberFormat="1" applyFont="1" applyFill="1" applyBorder="1" applyAlignment="1">
      <alignment horizontal="center" vertical="center"/>
    </xf>
    <xf numFmtId="176" fontId="58" fillId="0" borderId="24" xfId="0" applyNumberFormat="1" applyFont="1" applyFill="1" applyBorder="1" applyAlignment="1" applyProtection="1">
      <alignment horizontal="center" vertical="center"/>
      <protection locked="0"/>
    </xf>
    <xf numFmtId="176" fontId="58" fillId="0" borderId="50" xfId="0" applyNumberFormat="1" applyFont="1" applyFill="1" applyBorder="1" applyAlignment="1" applyProtection="1">
      <alignment horizontal="center" vertical="center"/>
      <protection locked="0"/>
    </xf>
    <xf numFmtId="176" fontId="58" fillId="0" borderId="26" xfId="0" applyNumberFormat="1" applyFont="1" applyFill="1" applyBorder="1" applyAlignment="1" applyProtection="1">
      <alignment horizontal="center" vertical="center"/>
      <protection locked="0"/>
    </xf>
    <xf numFmtId="176" fontId="58" fillId="0" borderId="2" xfId="0" applyNumberFormat="1" applyFont="1" applyFill="1" applyBorder="1" applyAlignment="1" applyProtection="1">
      <alignment horizontal="center" vertical="center"/>
      <protection locked="0"/>
    </xf>
    <xf numFmtId="176" fontId="58" fillId="0" borderId="107" xfId="0" applyNumberFormat="1" applyFont="1" applyFill="1" applyBorder="1" applyAlignment="1" applyProtection="1">
      <alignment horizontal="center" vertical="center"/>
      <protection locked="0"/>
    </xf>
    <xf numFmtId="176" fontId="58" fillId="0" borderId="2" xfId="0" applyNumberFormat="1" applyFont="1" applyFill="1" applyBorder="1" applyAlignment="1" applyProtection="1">
      <alignment horizontal="left" vertical="center" wrapText="1"/>
      <protection locked="0"/>
    </xf>
    <xf numFmtId="176" fontId="58" fillId="0" borderId="3" xfId="0" applyNumberFormat="1" applyFont="1" applyFill="1" applyBorder="1" applyAlignment="1" applyProtection="1">
      <alignment horizontal="left" vertical="center"/>
      <protection locked="0"/>
    </xf>
    <xf numFmtId="176" fontId="58" fillId="0" borderId="4" xfId="0" applyNumberFormat="1" applyFont="1" applyFill="1" applyBorder="1" applyAlignment="1" applyProtection="1">
      <alignment horizontal="left" vertical="center"/>
      <protection locked="0"/>
    </xf>
    <xf numFmtId="176" fontId="58" fillId="0" borderId="107" xfId="0" applyNumberFormat="1" applyFont="1" applyFill="1" applyBorder="1" applyAlignment="1" applyProtection="1">
      <alignment horizontal="left" vertical="center"/>
      <protection locked="0"/>
    </xf>
    <xf numFmtId="176" fontId="58" fillId="0" borderId="108" xfId="0" applyNumberFormat="1" applyFont="1" applyFill="1" applyBorder="1" applyAlignment="1" applyProtection="1">
      <alignment horizontal="left" vertical="center"/>
      <protection locked="0"/>
    </xf>
    <xf numFmtId="176" fontId="58" fillId="0" borderId="106" xfId="0" applyNumberFormat="1" applyFont="1" applyFill="1" applyBorder="1" applyAlignment="1" applyProtection="1">
      <alignment horizontal="left" vertical="center"/>
      <protection locked="0"/>
    </xf>
    <xf numFmtId="176" fontId="41" fillId="0" borderId="2" xfId="0" applyNumberFormat="1" applyFont="1" applyFill="1" applyBorder="1" applyAlignment="1" applyProtection="1">
      <alignment horizontal="center" vertical="center"/>
      <protection locked="0"/>
    </xf>
    <xf numFmtId="176" fontId="41" fillId="0" borderId="3" xfId="0" applyNumberFormat="1" applyFont="1" applyFill="1" applyBorder="1" applyAlignment="1" applyProtection="1">
      <alignment horizontal="center" vertical="center"/>
      <protection locked="0"/>
    </xf>
    <xf numFmtId="176" fontId="41" fillId="0" borderId="4" xfId="0" applyNumberFormat="1" applyFont="1" applyFill="1" applyBorder="1" applyAlignment="1" applyProtection="1">
      <alignment horizontal="center" vertical="center"/>
      <protection locked="0"/>
    </xf>
    <xf numFmtId="176" fontId="41" fillId="0" borderId="107" xfId="0" applyNumberFormat="1" applyFont="1" applyFill="1" applyBorder="1" applyAlignment="1" applyProtection="1">
      <alignment horizontal="center" vertical="center"/>
      <protection locked="0"/>
    </xf>
    <xf numFmtId="176" fontId="41" fillId="0" borderId="108" xfId="0" applyNumberFormat="1" applyFont="1" applyFill="1" applyBorder="1" applyAlignment="1" applyProtection="1">
      <alignment horizontal="center" vertical="center"/>
      <protection locked="0"/>
    </xf>
    <xf numFmtId="176" fontId="41" fillId="0" borderId="106" xfId="0" applyNumberFormat="1" applyFont="1" applyFill="1" applyBorder="1" applyAlignment="1" applyProtection="1">
      <alignment horizontal="center" vertical="center"/>
      <protection locked="0"/>
    </xf>
    <xf numFmtId="176" fontId="58" fillId="0" borderId="2" xfId="0" applyNumberFormat="1" applyFont="1" applyFill="1" applyBorder="1" applyAlignment="1" applyProtection="1">
      <alignment horizontal="center" vertical="center" wrapText="1"/>
      <protection locked="0"/>
    </xf>
    <xf numFmtId="176" fontId="58" fillId="0" borderId="4" xfId="0" applyNumberFormat="1" applyFont="1" applyFill="1" applyBorder="1" applyAlignment="1" applyProtection="1">
      <alignment horizontal="center" vertical="center"/>
      <protection locked="0"/>
    </xf>
    <xf numFmtId="0" fontId="58" fillId="0" borderId="0" xfId="0" applyFont="1" applyFill="1" applyBorder="1" applyAlignment="1" applyProtection="1">
      <alignment horizontal="center" vertical="center"/>
    </xf>
    <xf numFmtId="176" fontId="58" fillId="0" borderId="5" xfId="0" applyNumberFormat="1" applyFont="1" applyFill="1" applyBorder="1" applyAlignment="1" applyProtection="1">
      <alignment horizontal="center" vertical="center" wrapText="1"/>
      <protection locked="0"/>
    </xf>
    <xf numFmtId="176" fontId="58" fillId="0" borderId="107" xfId="0" applyNumberFormat="1" applyFont="1" applyFill="1" applyBorder="1" applyAlignment="1" applyProtection="1">
      <alignment horizontal="center" vertical="center" wrapText="1"/>
      <protection locked="0"/>
    </xf>
    <xf numFmtId="0" fontId="16" fillId="0" borderId="10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7" xfId="0" applyFont="1" applyFill="1" applyBorder="1" applyAlignment="1">
      <alignment horizontal="center" vertical="center"/>
    </xf>
    <xf numFmtId="0" fontId="16" fillId="0" borderId="110"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5" xfId="0" applyFont="1" applyFill="1" applyBorder="1" applyAlignment="1">
      <alignment horizontal="center" vertical="center"/>
    </xf>
    <xf numFmtId="0" fontId="16" fillId="0" borderId="107" xfId="0" applyFont="1" applyFill="1" applyBorder="1" applyAlignment="1">
      <alignment horizontal="center" vertical="center"/>
    </xf>
    <xf numFmtId="0" fontId="16" fillId="0" borderId="109" xfId="0" applyFont="1" applyFill="1" applyBorder="1" applyAlignment="1">
      <alignment horizontal="center" vertical="center"/>
    </xf>
    <xf numFmtId="0" fontId="16" fillId="0" borderId="101" xfId="0" applyFont="1" applyFill="1" applyBorder="1" applyAlignment="1">
      <alignment horizontal="center" vertical="center"/>
    </xf>
    <xf numFmtId="0" fontId="16" fillId="0" borderId="102" xfId="0" applyFont="1" applyFill="1" applyBorder="1" applyAlignment="1">
      <alignment horizontal="center" vertical="center"/>
    </xf>
    <xf numFmtId="0" fontId="16" fillId="0" borderId="103" xfId="0" applyFont="1" applyFill="1" applyBorder="1" applyAlignment="1">
      <alignment horizontal="center" vertical="center"/>
    </xf>
    <xf numFmtId="0" fontId="16" fillId="0" borderId="56" xfId="0" applyFont="1" applyFill="1" applyBorder="1" applyAlignment="1">
      <alignment horizontal="center" vertical="center"/>
    </xf>
    <xf numFmtId="0" fontId="16" fillId="0" borderId="75" xfId="0" applyFont="1" applyFill="1" applyBorder="1" applyAlignment="1">
      <alignment horizontal="center" vertical="center"/>
    </xf>
    <xf numFmtId="0" fontId="16" fillId="0" borderId="100" xfId="0" applyFont="1" applyFill="1" applyBorder="1" applyAlignment="1">
      <alignment horizontal="center" vertical="center"/>
    </xf>
    <xf numFmtId="0" fontId="16" fillId="0" borderId="104" xfId="0" applyFont="1" applyFill="1" applyBorder="1" applyAlignment="1">
      <alignment horizontal="center" vertical="center"/>
    </xf>
    <xf numFmtId="0" fontId="16" fillId="0" borderId="93" xfId="0" applyFont="1" applyFill="1" applyBorder="1" applyAlignment="1">
      <alignment horizontal="center" vertical="center"/>
    </xf>
    <xf numFmtId="0" fontId="16" fillId="0" borderId="94"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24" xfId="0" applyFont="1" applyFill="1" applyBorder="1" applyAlignment="1">
      <alignment horizontal="center" vertical="center" textRotation="255"/>
    </xf>
    <xf numFmtId="0" fontId="16" fillId="0" borderId="50" xfId="0" applyFont="1" applyFill="1" applyBorder="1" applyAlignment="1">
      <alignment horizontal="center" vertical="center" textRotation="255"/>
    </xf>
    <xf numFmtId="0" fontId="16" fillId="0" borderId="26" xfId="0" applyFont="1" applyFill="1" applyBorder="1" applyAlignment="1">
      <alignment horizontal="center" vertical="center" textRotation="255"/>
    </xf>
    <xf numFmtId="0" fontId="16" fillId="0" borderId="24" xfId="0" applyFont="1" applyFill="1" applyBorder="1" applyAlignment="1">
      <alignment horizontal="center" vertical="center"/>
    </xf>
    <xf numFmtId="0" fontId="67" fillId="0" borderId="0" xfId="0" applyFont="1" applyFill="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107" xfId="0" applyFont="1" applyFill="1" applyBorder="1" applyAlignment="1">
      <alignment horizontal="center" vertical="center"/>
    </xf>
    <xf numFmtId="0" fontId="19" fillId="0" borderId="108" xfId="0" applyFont="1" applyFill="1" applyBorder="1" applyAlignment="1">
      <alignment horizontal="center" vertical="center"/>
    </xf>
    <xf numFmtId="0" fontId="19" fillId="0" borderId="106" xfId="0" applyFont="1" applyFill="1" applyBorder="1" applyAlignment="1">
      <alignment horizontal="center" vertical="center"/>
    </xf>
    <xf numFmtId="0" fontId="16" fillId="0" borderId="95" xfId="0" applyFont="1" applyFill="1" applyBorder="1" applyAlignment="1">
      <alignment horizontal="center" vertical="center"/>
    </xf>
    <xf numFmtId="176" fontId="58" fillId="0" borderId="233" xfId="0" applyNumberFormat="1" applyFont="1" applyFill="1" applyBorder="1" applyAlignment="1" applyProtection="1">
      <alignment horizontal="center" vertical="center"/>
      <protection locked="0"/>
    </xf>
    <xf numFmtId="176" fontId="58" fillId="0" borderId="234" xfId="0" applyNumberFormat="1" applyFont="1" applyFill="1" applyBorder="1" applyAlignment="1" applyProtection="1">
      <alignment horizontal="center" vertical="center"/>
      <protection locked="0"/>
    </xf>
    <xf numFmtId="49" fontId="58" fillId="0" borderId="104" xfId="0" applyNumberFormat="1" applyFont="1" applyFill="1" applyBorder="1" applyAlignment="1" applyProtection="1">
      <alignment horizontal="center" vertical="center"/>
      <protection locked="0"/>
    </xf>
    <xf numFmtId="49" fontId="58" fillId="0" borderId="96" xfId="0" applyNumberFormat="1" applyFont="1" applyFill="1" applyBorder="1" applyAlignment="1" applyProtection="1">
      <alignment horizontal="center" vertical="center"/>
      <protection locked="0"/>
    </xf>
    <xf numFmtId="0" fontId="58" fillId="0" borderId="105" xfId="0" applyFont="1" applyFill="1" applyBorder="1" applyAlignment="1" applyProtection="1">
      <alignment horizontal="center" vertical="center"/>
      <protection locked="0"/>
    </xf>
    <xf numFmtId="0" fontId="58" fillId="0" borderId="6" xfId="0" applyFont="1" applyFill="1" applyBorder="1" applyAlignment="1" applyProtection="1">
      <alignment horizontal="center" vertical="center"/>
      <protection locked="0"/>
    </xf>
    <xf numFmtId="0" fontId="58" fillId="0" borderId="8" xfId="0" applyFont="1" applyFill="1" applyBorder="1" applyAlignment="1" applyProtection="1">
      <alignment horizontal="center" vertical="center"/>
      <protection locked="0"/>
    </xf>
    <xf numFmtId="0" fontId="43" fillId="0" borderId="96" xfId="0" applyFont="1" applyFill="1" applyBorder="1" applyAlignment="1" applyProtection="1">
      <alignment horizontal="center" vertical="center"/>
      <protection locked="0"/>
    </xf>
    <xf numFmtId="0" fontId="43" fillId="0" borderId="105" xfId="0" applyFont="1" applyFill="1" applyBorder="1" applyAlignment="1" applyProtection="1">
      <alignment horizontal="center" vertical="center"/>
      <protection locked="0"/>
    </xf>
    <xf numFmtId="0" fontId="43" fillId="0" borderId="5" xfId="0" applyFont="1" applyFill="1" applyBorder="1" applyAlignment="1" applyProtection="1">
      <alignment horizontal="center" vertical="center"/>
      <protection locked="0"/>
    </xf>
    <xf numFmtId="0" fontId="43" fillId="0" borderId="0" xfId="0" applyFont="1" applyFill="1" applyAlignment="1" applyProtection="1">
      <alignment horizontal="center" vertical="center"/>
      <protection locked="0"/>
    </xf>
    <xf numFmtId="0" fontId="43" fillId="0" borderId="6" xfId="0" applyFont="1" applyFill="1" applyBorder="1" applyAlignment="1" applyProtection="1">
      <alignment horizontal="center" vertical="center"/>
      <protection locked="0"/>
    </xf>
    <xf numFmtId="0" fontId="43" fillId="0" borderId="7" xfId="0" applyFont="1" applyFill="1" applyBorder="1" applyAlignment="1" applyProtection="1">
      <alignment horizontal="center" vertical="center"/>
      <protection locked="0"/>
    </xf>
    <xf numFmtId="0" fontId="43" fillId="0" borderId="1" xfId="0" applyFont="1" applyFill="1" applyBorder="1" applyAlignment="1" applyProtection="1">
      <alignment horizontal="center" vertical="center"/>
      <protection locked="0"/>
    </xf>
    <xf numFmtId="0" fontId="43" fillId="0" borderId="8" xfId="0" applyFont="1" applyFill="1" applyBorder="1" applyAlignment="1" applyProtection="1">
      <alignment horizontal="center" vertical="center"/>
      <protection locked="0"/>
    </xf>
    <xf numFmtId="0" fontId="58" fillId="0" borderId="104" xfId="0" applyFont="1" applyFill="1" applyBorder="1" applyAlignment="1" applyProtection="1">
      <alignment horizontal="left" vertical="center" wrapText="1"/>
      <protection locked="0"/>
    </xf>
    <xf numFmtId="0" fontId="58" fillId="0" borderId="96" xfId="0" applyFont="1" applyFill="1" applyBorder="1" applyAlignment="1" applyProtection="1">
      <alignment horizontal="left" vertical="center"/>
      <protection locked="0"/>
    </xf>
    <xf numFmtId="0" fontId="58" fillId="0" borderId="105" xfId="0" applyFont="1" applyFill="1" applyBorder="1" applyAlignment="1" applyProtection="1">
      <alignment horizontal="left" vertical="center"/>
      <protection locked="0"/>
    </xf>
    <xf numFmtId="0" fontId="58" fillId="0" borderId="5" xfId="0" applyFont="1" applyFill="1" applyBorder="1" applyAlignment="1" applyProtection="1">
      <alignment horizontal="left" vertical="center" wrapText="1"/>
      <protection locked="0"/>
    </xf>
    <xf numFmtId="0" fontId="58" fillId="0" borderId="0" xfId="0" applyFont="1" applyFill="1" applyBorder="1" applyAlignment="1" applyProtection="1">
      <alignment horizontal="left" vertical="center"/>
      <protection locked="0"/>
    </xf>
    <xf numFmtId="0" fontId="58" fillId="0" borderId="6" xfId="0" applyFont="1" applyFill="1" applyBorder="1" applyAlignment="1" applyProtection="1">
      <alignment horizontal="left" vertical="center"/>
      <protection locked="0"/>
    </xf>
    <xf numFmtId="0" fontId="58" fillId="0" borderId="7" xfId="0" applyFont="1" applyFill="1" applyBorder="1" applyAlignment="1" applyProtection="1">
      <alignment horizontal="left" vertical="center"/>
      <protection locked="0"/>
    </xf>
    <xf numFmtId="0" fontId="58" fillId="0" borderId="1" xfId="0" applyFont="1" applyFill="1" applyBorder="1" applyAlignment="1" applyProtection="1">
      <alignment horizontal="left" vertical="center"/>
      <protection locked="0"/>
    </xf>
    <xf numFmtId="0" fontId="58" fillId="0" borderId="8" xfId="0" applyFont="1" applyFill="1" applyBorder="1" applyAlignment="1" applyProtection="1">
      <alignment horizontal="left" vertical="center"/>
      <protection locked="0"/>
    </xf>
    <xf numFmtId="0" fontId="58" fillId="0" borderId="101" xfId="0" applyFont="1" applyFill="1" applyBorder="1" applyAlignment="1" applyProtection="1">
      <alignment horizontal="center" vertical="center"/>
      <protection locked="0"/>
    </xf>
    <xf numFmtId="0" fontId="58" fillId="0" borderId="102" xfId="0" applyFont="1" applyFill="1" applyBorder="1" applyAlignment="1" applyProtection="1">
      <alignment horizontal="center" vertical="center"/>
      <protection locked="0"/>
    </xf>
    <xf numFmtId="0" fontId="58" fillId="0" borderId="103" xfId="0" applyFont="1" applyFill="1" applyBorder="1" applyAlignment="1" applyProtection="1">
      <alignment horizontal="center" vertical="center"/>
      <protection locked="0"/>
    </xf>
    <xf numFmtId="0" fontId="58" fillId="0" borderId="56" xfId="0" applyFont="1" applyFill="1" applyBorder="1" applyAlignment="1" applyProtection="1">
      <alignment horizontal="center" vertical="center"/>
      <protection locked="0"/>
    </xf>
    <xf numFmtId="0" fontId="58" fillId="0" borderId="75" xfId="0" applyFont="1" applyFill="1" applyBorder="1" applyAlignment="1" applyProtection="1">
      <alignment horizontal="center" vertical="center"/>
      <protection locked="0"/>
    </xf>
    <xf numFmtId="0" fontId="58" fillId="0" borderId="100" xfId="0" applyFont="1" applyFill="1" applyBorder="1" applyAlignment="1" applyProtection="1">
      <alignment horizontal="center" vertical="center"/>
      <protection locked="0"/>
    </xf>
    <xf numFmtId="49" fontId="58" fillId="0" borderId="3" xfId="0" applyNumberFormat="1" applyFont="1" applyFill="1" applyBorder="1" applyAlignment="1" applyProtection="1">
      <alignment horizontal="center" vertical="center"/>
      <protection locked="0"/>
    </xf>
    <xf numFmtId="0" fontId="58" fillId="0" borderId="24" xfId="0" applyFont="1" applyFill="1" applyBorder="1" applyAlignment="1" applyProtection="1">
      <alignment horizontal="center" vertical="center"/>
      <protection locked="0"/>
    </xf>
    <xf numFmtId="0" fontId="58" fillId="0" borderId="50" xfId="0" applyFont="1" applyFill="1" applyBorder="1" applyAlignment="1" applyProtection="1">
      <alignment horizontal="center" vertical="center"/>
      <protection locked="0"/>
    </xf>
    <xf numFmtId="0" fontId="58" fillId="0" borderId="26" xfId="0" applyFont="1" applyFill="1" applyBorder="1" applyAlignment="1" applyProtection="1">
      <alignment horizontal="center" vertical="center"/>
      <protection locked="0"/>
    </xf>
    <xf numFmtId="49" fontId="58" fillId="0" borderId="2" xfId="0" applyNumberFormat="1" applyFont="1" applyFill="1" applyBorder="1" applyAlignment="1" applyProtection="1">
      <alignment horizontal="center" vertical="center"/>
      <protection locked="0"/>
    </xf>
    <xf numFmtId="0" fontId="58" fillId="0" borderId="2" xfId="0" applyFont="1" applyFill="1" applyBorder="1" applyAlignment="1" applyProtection="1">
      <alignment horizontal="left" vertical="center" wrapText="1"/>
      <protection locked="0"/>
    </xf>
    <xf numFmtId="0" fontId="58" fillId="0" borderId="3" xfId="0" applyFont="1" applyFill="1" applyBorder="1" applyAlignment="1" applyProtection="1">
      <alignment horizontal="left" vertical="center"/>
      <protection locked="0"/>
    </xf>
    <xf numFmtId="0" fontId="58" fillId="0" borderId="4" xfId="0" applyFont="1" applyFill="1" applyBorder="1" applyAlignment="1" applyProtection="1">
      <alignment horizontal="left" vertical="center"/>
      <protection locked="0"/>
    </xf>
    <xf numFmtId="0" fontId="58" fillId="0" borderId="107" xfId="0" applyFont="1" applyFill="1" applyBorder="1" applyAlignment="1" applyProtection="1">
      <alignment horizontal="left" vertical="center"/>
      <protection locked="0"/>
    </xf>
    <xf numFmtId="0" fontId="58" fillId="0" borderId="108" xfId="0" applyFont="1" applyFill="1" applyBorder="1" applyAlignment="1" applyProtection="1">
      <alignment horizontal="left" vertical="center"/>
      <protection locked="0"/>
    </xf>
    <xf numFmtId="0" fontId="58" fillId="0" borderId="106" xfId="0" applyFont="1" applyFill="1" applyBorder="1" applyAlignment="1" applyProtection="1">
      <alignment horizontal="left" vertical="center"/>
      <protection locked="0"/>
    </xf>
    <xf numFmtId="58" fontId="58" fillId="0" borderId="2" xfId="0" applyNumberFormat="1" applyFont="1" applyFill="1" applyBorder="1" applyAlignment="1" applyProtection="1">
      <alignment horizontal="center" vertical="center"/>
      <protection locked="0"/>
    </xf>
    <xf numFmtId="0" fontId="41" fillId="0" borderId="2" xfId="0" applyFont="1" applyFill="1" applyBorder="1" applyAlignment="1" applyProtection="1">
      <alignment horizontal="center" vertical="center"/>
      <protection locked="0"/>
    </xf>
    <xf numFmtId="0" fontId="41" fillId="0" borderId="3" xfId="0" applyFont="1" applyFill="1" applyBorder="1" applyAlignment="1" applyProtection="1">
      <alignment horizontal="center" vertical="center"/>
      <protection locked="0"/>
    </xf>
    <xf numFmtId="0" fontId="41" fillId="0" borderId="4" xfId="0" applyFont="1" applyFill="1" applyBorder="1" applyAlignment="1" applyProtection="1">
      <alignment horizontal="center" vertical="center"/>
      <protection locked="0"/>
    </xf>
    <xf numFmtId="0" fontId="41" fillId="0" borderId="107" xfId="0" applyFont="1" applyFill="1" applyBorder="1" applyAlignment="1" applyProtection="1">
      <alignment horizontal="center" vertical="center"/>
      <protection locked="0"/>
    </xf>
    <xf numFmtId="0" fontId="41" fillId="0" borderId="108" xfId="0" applyFont="1" applyFill="1" applyBorder="1" applyAlignment="1" applyProtection="1">
      <alignment horizontal="center" vertical="center"/>
      <protection locked="0"/>
    </xf>
    <xf numFmtId="0" fontId="41" fillId="0" borderId="106" xfId="0" applyFont="1" applyFill="1" applyBorder="1" applyAlignment="1" applyProtection="1">
      <alignment horizontal="center" vertical="center"/>
      <protection locked="0"/>
    </xf>
    <xf numFmtId="0" fontId="58" fillId="0" borderId="2" xfId="0" applyFont="1" applyFill="1" applyBorder="1" applyAlignment="1" applyProtection="1">
      <alignment horizontal="center" vertical="center" wrapText="1"/>
      <protection locked="0"/>
    </xf>
    <xf numFmtId="0" fontId="58" fillId="0" borderId="4" xfId="0" applyFont="1" applyFill="1" applyBorder="1" applyAlignment="1" applyProtection="1">
      <alignment horizontal="center" vertical="center"/>
      <protection locked="0"/>
    </xf>
    <xf numFmtId="58" fontId="58" fillId="0" borderId="2" xfId="0" applyNumberFormat="1" applyFont="1" applyFill="1" applyBorder="1" applyAlignment="1" applyProtection="1">
      <alignment horizontal="center" vertical="center" wrapText="1"/>
      <protection locked="0"/>
    </xf>
    <xf numFmtId="0" fontId="58" fillId="0" borderId="5" xfId="0" applyFont="1" applyFill="1" applyBorder="1" applyAlignment="1" applyProtection="1">
      <alignment horizontal="center" vertical="center" wrapText="1"/>
      <protection locked="0"/>
    </xf>
    <xf numFmtId="0" fontId="58" fillId="0" borderId="107" xfId="0" applyFont="1" applyFill="1" applyBorder="1" applyAlignment="1" applyProtection="1">
      <alignment horizontal="center" vertical="center" wrapText="1"/>
      <protection locked="0"/>
    </xf>
    <xf numFmtId="0" fontId="96" fillId="0" borderId="96" xfId="0" applyFont="1" applyFill="1" applyBorder="1" applyAlignment="1" applyProtection="1">
      <alignment horizontal="center" vertical="center"/>
      <protection locked="0"/>
    </xf>
    <xf numFmtId="0" fontId="96" fillId="0" borderId="0" xfId="0" applyFont="1" applyFill="1" applyBorder="1" applyAlignment="1" applyProtection="1">
      <alignment horizontal="center" vertical="center"/>
      <protection locked="0"/>
    </xf>
    <xf numFmtId="0" fontId="96" fillId="0" borderId="1" xfId="0" applyFont="1" applyFill="1" applyBorder="1" applyAlignment="1" applyProtection="1">
      <alignment horizontal="center" vertical="center"/>
      <protection locked="0"/>
    </xf>
    <xf numFmtId="0" fontId="97" fillId="0" borderId="25" xfId="0" applyFont="1" applyFill="1" applyBorder="1" applyAlignment="1" applyProtection="1">
      <alignment horizontal="center" vertical="center"/>
      <protection locked="0"/>
    </xf>
    <xf numFmtId="0" fontId="97" fillId="0" borderId="26" xfId="0" applyFont="1" applyFill="1" applyBorder="1" applyAlignment="1" applyProtection="1">
      <alignment horizontal="center" vertical="center"/>
      <protection locked="0"/>
    </xf>
    <xf numFmtId="0" fontId="99" fillId="0" borderId="5" xfId="0" applyFont="1" applyFill="1" applyBorder="1" applyAlignment="1" applyProtection="1">
      <alignment horizontal="left" vertical="center" wrapText="1"/>
      <protection locked="0"/>
    </xf>
    <xf numFmtId="0" fontId="99" fillId="0" borderId="0" xfId="0" applyFont="1" applyFill="1" applyBorder="1" applyAlignment="1" applyProtection="1">
      <alignment horizontal="left" vertical="center" wrapText="1"/>
      <protection locked="0"/>
    </xf>
    <xf numFmtId="0" fontId="99" fillId="0" borderId="6" xfId="0" applyFont="1" applyFill="1" applyBorder="1" applyAlignment="1" applyProtection="1">
      <alignment horizontal="left" vertical="center" wrapText="1"/>
      <protection locked="0"/>
    </xf>
    <xf numFmtId="0" fontId="99" fillId="0" borderId="238" xfId="0" applyFont="1" applyFill="1" applyBorder="1" applyAlignment="1" applyProtection="1">
      <alignment horizontal="left" vertical="center" wrapText="1"/>
      <protection locked="0"/>
    </xf>
    <xf numFmtId="0" fontId="99" fillId="0" borderId="239" xfId="0" applyFont="1" applyFill="1" applyBorder="1" applyAlignment="1" applyProtection="1">
      <alignment horizontal="left" vertical="center" wrapText="1"/>
      <protection locked="0"/>
    </xf>
    <xf numFmtId="0" fontId="99" fillId="0" borderId="240" xfId="0" applyFont="1" applyFill="1" applyBorder="1" applyAlignment="1" applyProtection="1">
      <alignment horizontal="left" vertical="center" wrapText="1"/>
      <protection locked="0"/>
    </xf>
    <xf numFmtId="0" fontId="96" fillId="0" borderId="104" xfId="0" applyFont="1" applyFill="1" applyBorder="1" applyAlignment="1" applyProtection="1">
      <alignment horizontal="center" vertical="center"/>
      <protection locked="0"/>
    </xf>
    <xf numFmtId="0" fontId="96" fillId="0" borderId="5" xfId="0" applyFont="1" applyFill="1" applyBorder="1" applyAlignment="1" applyProtection="1">
      <alignment horizontal="center" vertical="center"/>
      <protection locked="0"/>
    </xf>
    <xf numFmtId="0" fontId="96" fillId="0" borderId="7" xfId="0" applyFont="1" applyFill="1" applyBorder="1" applyAlignment="1" applyProtection="1">
      <alignment horizontal="center" vertical="center"/>
      <protection locked="0"/>
    </xf>
    <xf numFmtId="49" fontId="96" fillId="0" borderId="104" xfId="0" applyNumberFormat="1" applyFont="1" applyFill="1" applyBorder="1" applyAlignment="1" applyProtection="1">
      <alignment horizontal="center" vertical="center"/>
      <protection locked="0"/>
    </xf>
    <xf numFmtId="49" fontId="96" fillId="0" borderId="96" xfId="0" applyNumberFormat="1" applyFont="1" applyFill="1" applyBorder="1" applyAlignment="1" applyProtection="1">
      <alignment horizontal="center" vertical="center"/>
      <protection locked="0"/>
    </xf>
    <xf numFmtId="0" fontId="96" fillId="0" borderId="105" xfId="0" applyFont="1" applyFill="1" applyBorder="1" applyAlignment="1" applyProtection="1">
      <alignment horizontal="center" vertical="center"/>
      <protection locked="0"/>
    </xf>
    <xf numFmtId="0" fontId="96" fillId="0" borderId="6" xfId="0" applyFont="1" applyFill="1" applyBorder="1" applyAlignment="1" applyProtection="1">
      <alignment horizontal="center" vertical="center"/>
      <protection locked="0"/>
    </xf>
    <xf numFmtId="0" fontId="96" fillId="0" borderId="8" xfId="0" applyFont="1" applyFill="1" applyBorder="1" applyAlignment="1" applyProtection="1">
      <alignment horizontal="center" vertical="center"/>
      <protection locked="0"/>
    </xf>
    <xf numFmtId="0" fontId="96" fillId="0" borderId="104" xfId="0" applyFont="1" applyFill="1" applyBorder="1" applyAlignment="1" applyProtection="1">
      <alignment horizontal="left" vertical="center" wrapText="1"/>
      <protection locked="0"/>
    </xf>
    <xf numFmtId="0" fontId="96" fillId="0" borderId="96" xfId="0" applyFont="1" applyFill="1" applyBorder="1" applyAlignment="1" applyProtection="1">
      <alignment horizontal="left" vertical="center"/>
      <protection locked="0"/>
    </xf>
    <xf numFmtId="0" fontId="96" fillId="0" borderId="105" xfId="0" applyFont="1" applyFill="1" applyBorder="1" applyAlignment="1" applyProtection="1">
      <alignment horizontal="left" vertical="center"/>
      <protection locked="0"/>
    </xf>
    <xf numFmtId="0" fontId="96" fillId="0" borderId="5" xfId="0" applyFont="1" applyFill="1" applyBorder="1" applyAlignment="1" applyProtection="1">
      <alignment horizontal="left" vertical="center" wrapText="1"/>
      <protection locked="0"/>
    </xf>
    <xf numFmtId="0" fontId="96" fillId="0" borderId="0" xfId="0" applyFont="1" applyFill="1" applyBorder="1" applyAlignment="1" applyProtection="1">
      <alignment horizontal="left" vertical="center"/>
      <protection locked="0"/>
    </xf>
    <xf numFmtId="0" fontId="96" fillId="0" borderId="6" xfId="0" applyFont="1" applyFill="1" applyBorder="1" applyAlignment="1" applyProtection="1">
      <alignment horizontal="left" vertical="center"/>
      <protection locked="0"/>
    </xf>
    <xf numFmtId="0" fontId="96" fillId="0" borderId="7" xfId="0" applyFont="1" applyFill="1" applyBorder="1" applyAlignment="1" applyProtection="1">
      <alignment horizontal="left" vertical="center"/>
      <protection locked="0"/>
    </xf>
    <xf numFmtId="0" fontId="96" fillId="0" borderId="1" xfId="0" applyFont="1" applyFill="1" applyBorder="1" applyAlignment="1" applyProtection="1">
      <alignment horizontal="left" vertical="center"/>
      <protection locked="0"/>
    </xf>
    <xf numFmtId="0" fontId="96" fillId="0" borderId="8" xfId="0" applyFont="1" applyFill="1" applyBorder="1" applyAlignment="1" applyProtection="1">
      <alignment horizontal="left" vertical="center"/>
      <protection locked="0"/>
    </xf>
    <xf numFmtId="0" fontId="96" fillId="0" borderId="101" xfId="0" applyFont="1" applyFill="1" applyBorder="1" applyAlignment="1" applyProtection="1">
      <alignment horizontal="center" vertical="center"/>
      <protection locked="0"/>
    </xf>
    <xf numFmtId="0" fontId="96" fillId="0" borderId="102" xfId="0" applyFont="1" applyFill="1" applyBorder="1" applyAlignment="1" applyProtection="1">
      <alignment horizontal="center" vertical="center"/>
      <protection locked="0"/>
    </xf>
    <xf numFmtId="0" fontId="96" fillId="0" borderId="103" xfId="0" applyFont="1" applyFill="1" applyBorder="1" applyAlignment="1" applyProtection="1">
      <alignment horizontal="center" vertical="center"/>
      <protection locked="0"/>
    </xf>
    <xf numFmtId="0" fontId="96" fillId="0" borderId="56" xfId="0" applyFont="1" applyFill="1" applyBorder="1" applyAlignment="1" applyProtection="1">
      <alignment horizontal="center" vertical="center"/>
      <protection locked="0"/>
    </xf>
    <xf numFmtId="0" fontId="96" fillId="0" borderId="75" xfId="0" applyFont="1" applyFill="1" applyBorder="1" applyAlignment="1" applyProtection="1">
      <alignment horizontal="center" vertical="center"/>
      <protection locked="0"/>
    </xf>
    <xf numFmtId="0" fontId="96" fillId="0" borderId="100" xfId="0" applyFont="1" applyFill="1" applyBorder="1" applyAlignment="1" applyProtection="1">
      <alignment horizontal="center" vertical="center"/>
      <protection locked="0"/>
    </xf>
    <xf numFmtId="0" fontId="99" fillId="0" borderId="235" xfId="0" applyFont="1" applyFill="1" applyBorder="1" applyAlignment="1" applyProtection="1">
      <alignment horizontal="left" vertical="center" wrapText="1"/>
      <protection locked="0"/>
    </xf>
    <xf numFmtId="0" fontId="99" fillId="0" borderId="236" xfId="0" applyFont="1" applyFill="1" applyBorder="1" applyAlignment="1" applyProtection="1">
      <alignment horizontal="left" vertical="center" wrapText="1"/>
      <protection locked="0"/>
    </xf>
    <xf numFmtId="0" fontId="99" fillId="0" borderId="237" xfId="0" applyFont="1" applyFill="1" applyBorder="1" applyAlignment="1" applyProtection="1">
      <alignment horizontal="left" vertical="center" wrapText="1"/>
      <protection locked="0"/>
    </xf>
    <xf numFmtId="0" fontId="96" fillId="0" borderId="2" xfId="0" applyFont="1" applyFill="1" applyBorder="1" applyAlignment="1" applyProtection="1">
      <alignment horizontal="center" vertical="center"/>
      <protection locked="0"/>
    </xf>
    <xf numFmtId="0" fontId="96" fillId="0" borderId="107" xfId="0" applyFont="1" applyFill="1" applyBorder="1" applyAlignment="1" applyProtection="1">
      <alignment horizontal="center" vertical="center"/>
      <protection locked="0"/>
    </xf>
    <xf numFmtId="0" fontId="96" fillId="0" borderId="3" xfId="0" applyFont="1" applyFill="1" applyBorder="1" applyAlignment="1" applyProtection="1">
      <alignment horizontal="center" vertical="center"/>
      <protection locked="0"/>
    </xf>
    <xf numFmtId="0" fontId="96" fillId="0" borderId="108" xfId="0" applyFont="1" applyFill="1" applyBorder="1" applyAlignment="1" applyProtection="1">
      <alignment horizontal="center" vertical="center"/>
      <protection locked="0"/>
    </xf>
    <xf numFmtId="49" fontId="96" fillId="0" borderId="3" xfId="0" applyNumberFormat="1" applyFont="1" applyFill="1" applyBorder="1" applyAlignment="1" applyProtection="1">
      <alignment horizontal="center" vertical="center"/>
      <protection locked="0"/>
    </xf>
    <xf numFmtId="0" fontId="96" fillId="0" borderId="24" xfId="0" applyFont="1" applyFill="1" applyBorder="1" applyAlignment="1" applyProtection="1">
      <alignment horizontal="center" vertical="center"/>
      <protection locked="0"/>
    </xf>
    <xf numFmtId="0" fontId="96" fillId="0" borderId="50" xfId="0" applyFont="1" applyFill="1" applyBorder="1" applyAlignment="1" applyProtection="1">
      <alignment horizontal="center" vertical="center"/>
      <protection locked="0"/>
    </xf>
    <xf numFmtId="0" fontId="96" fillId="0" borderId="26" xfId="0" applyFont="1" applyFill="1" applyBorder="1" applyAlignment="1" applyProtection="1">
      <alignment horizontal="center" vertical="center"/>
      <protection locked="0"/>
    </xf>
    <xf numFmtId="49" fontId="96" fillId="0" borderId="2" xfId="0" applyNumberFormat="1" applyFont="1" applyFill="1" applyBorder="1" applyAlignment="1" applyProtection="1">
      <alignment horizontal="center" vertical="center"/>
      <protection locked="0"/>
    </xf>
    <xf numFmtId="0" fontId="96" fillId="0" borderId="2" xfId="0" applyFont="1" applyFill="1" applyBorder="1" applyAlignment="1" applyProtection="1">
      <alignment horizontal="left" vertical="center" wrapText="1"/>
      <protection locked="0"/>
    </xf>
    <xf numFmtId="0" fontId="96" fillId="0" borderId="3" xfId="0" applyFont="1" applyFill="1" applyBorder="1" applyAlignment="1" applyProtection="1">
      <alignment horizontal="left" vertical="center"/>
      <protection locked="0"/>
    </xf>
    <xf numFmtId="0" fontId="96" fillId="0" borderId="4" xfId="0" applyFont="1" applyFill="1" applyBorder="1" applyAlignment="1" applyProtection="1">
      <alignment horizontal="left" vertical="center"/>
      <protection locked="0"/>
    </xf>
    <xf numFmtId="0" fontId="96" fillId="0" borderId="107" xfId="0" applyFont="1" applyFill="1" applyBorder="1" applyAlignment="1" applyProtection="1">
      <alignment horizontal="left" vertical="center"/>
      <protection locked="0"/>
    </xf>
    <xf numFmtId="0" fontId="96" fillId="0" borderId="108" xfId="0" applyFont="1" applyFill="1" applyBorder="1" applyAlignment="1" applyProtection="1">
      <alignment horizontal="left" vertical="center"/>
      <protection locked="0"/>
    </xf>
    <xf numFmtId="0" fontId="96" fillId="0" borderId="106" xfId="0" applyFont="1" applyFill="1" applyBorder="1" applyAlignment="1" applyProtection="1">
      <alignment horizontal="left" vertical="center"/>
      <protection locked="0"/>
    </xf>
    <xf numFmtId="176" fontId="96" fillId="0" borderId="3" xfId="0" applyNumberFormat="1" applyFont="1" applyFill="1" applyBorder="1" applyAlignment="1" applyProtection="1">
      <alignment horizontal="center" vertical="center"/>
      <protection locked="0"/>
    </xf>
    <xf numFmtId="176" fontId="96" fillId="0" borderId="0" xfId="0" applyNumberFormat="1" applyFont="1" applyFill="1" applyBorder="1" applyAlignment="1" applyProtection="1">
      <alignment horizontal="center" vertical="center"/>
      <protection locked="0"/>
    </xf>
    <xf numFmtId="176" fontId="96" fillId="0" borderId="108" xfId="0" applyNumberFormat="1" applyFont="1" applyFill="1" applyBorder="1" applyAlignment="1" applyProtection="1">
      <alignment horizontal="center" vertical="center"/>
      <protection locked="0"/>
    </xf>
    <xf numFmtId="58" fontId="96" fillId="0" borderId="2" xfId="0" applyNumberFormat="1" applyFont="1" applyFill="1" applyBorder="1" applyAlignment="1" applyProtection="1">
      <alignment horizontal="center" vertical="center"/>
      <protection locked="0"/>
    </xf>
    <xf numFmtId="0" fontId="97" fillId="0" borderId="2" xfId="0" applyFont="1" applyFill="1" applyBorder="1" applyAlignment="1" applyProtection="1">
      <alignment horizontal="center" vertical="center"/>
      <protection locked="0"/>
    </xf>
    <xf numFmtId="0" fontId="97" fillId="0" borderId="3" xfId="0" applyFont="1" applyFill="1" applyBorder="1" applyAlignment="1" applyProtection="1">
      <alignment horizontal="center" vertical="center"/>
      <protection locked="0"/>
    </xf>
    <xf numFmtId="0" fontId="97" fillId="0" borderId="4" xfId="0" applyFont="1" applyFill="1" applyBorder="1" applyAlignment="1" applyProtection="1">
      <alignment horizontal="center" vertical="center"/>
      <protection locked="0"/>
    </xf>
    <xf numFmtId="0" fontId="97" fillId="0" borderId="107" xfId="0" applyFont="1" applyFill="1" applyBorder="1" applyAlignment="1" applyProtection="1">
      <alignment horizontal="center" vertical="center"/>
      <protection locked="0"/>
    </xf>
    <xf numFmtId="0" fontId="97" fillId="0" borderId="108" xfId="0" applyFont="1" applyFill="1" applyBorder="1" applyAlignment="1" applyProtection="1">
      <alignment horizontal="center" vertical="center"/>
      <protection locked="0"/>
    </xf>
    <xf numFmtId="0" fontId="97" fillId="0" borderId="106" xfId="0" applyFont="1" applyFill="1" applyBorder="1" applyAlignment="1" applyProtection="1">
      <alignment horizontal="center" vertical="center"/>
      <protection locked="0"/>
    </xf>
    <xf numFmtId="0" fontId="96" fillId="0" borderId="2" xfId="0" applyFont="1" applyFill="1" applyBorder="1" applyAlignment="1" applyProtection="1">
      <alignment horizontal="center" vertical="center" wrapText="1"/>
      <protection locked="0"/>
    </xf>
    <xf numFmtId="0" fontId="96" fillId="0" borderId="4" xfId="0" applyFont="1" applyFill="1" applyBorder="1" applyAlignment="1" applyProtection="1">
      <alignment horizontal="center" vertical="center"/>
      <protection locked="0"/>
    </xf>
    <xf numFmtId="58" fontId="96" fillId="0" borderId="2" xfId="0" applyNumberFormat="1" applyFont="1" applyFill="1" applyBorder="1" applyAlignment="1" applyProtection="1">
      <alignment horizontal="center" vertical="center" wrapText="1"/>
      <protection locked="0"/>
    </xf>
    <xf numFmtId="0" fontId="96" fillId="0" borderId="5" xfId="0" applyFont="1" applyFill="1" applyBorder="1" applyAlignment="1" applyProtection="1">
      <alignment horizontal="center" vertical="center" wrapText="1"/>
      <protection locked="0"/>
    </xf>
    <xf numFmtId="0" fontId="96" fillId="0" borderId="107" xfId="0" applyFont="1" applyFill="1" applyBorder="1" applyAlignment="1" applyProtection="1">
      <alignment horizontal="center" vertical="center" wrapText="1"/>
      <protection locked="0"/>
    </xf>
    <xf numFmtId="0" fontId="96" fillId="0" borderId="0" xfId="0" applyFont="1" applyFill="1" applyBorder="1" applyAlignment="1" applyProtection="1">
      <alignment horizontal="center" vertical="center"/>
    </xf>
    <xf numFmtId="0" fontId="96" fillId="0" borderId="0" xfId="0" applyFont="1" applyFill="1" applyAlignment="1" applyProtection="1">
      <alignment horizontal="center" vertical="center"/>
    </xf>
    <xf numFmtId="0" fontId="96" fillId="0" borderId="5" xfId="0" applyFont="1" applyFill="1" applyBorder="1" applyAlignment="1" applyProtection="1">
      <alignment horizontal="center" vertical="center"/>
    </xf>
    <xf numFmtId="0" fontId="92" fillId="0" borderId="238" xfId="0" applyFont="1" applyFill="1" applyBorder="1" applyAlignment="1" applyProtection="1">
      <alignment horizontal="center" vertical="center"/>
    </xf>
    <xf numFmtId="0" fontId="96" fillId="0" borderId="6" xfId="0" applyFont="1" applyFill="1" applyBorder="1" applyAlignment="1" applyProtection="1">
      <alignment horizontal="center" vertical="center"/>
    </xf>
    <xf numFmtId="0" fontId="96" fillId="0" borderId="240" xfId="0" applyFont="1" applyFill="1" applyBorder="1" applyAlignment="1" applyProtection="1">
      <alignment horizontal="center" vertical="center"/>
    </xf>
    <xf numFmtId="0" fontId="24" fillId="0" borderId="0" xfId="0" applyFont="1" applyFill="1" applyAlignment="1">
      <alignment horizontal="center" vertical="center"/>
    </xf>
    <xf numFmtId="49" fontId="96" fillId="0" borderId="0" xfId="0" applyNumberFormat="1" applyFont="1" applyFill="1" applyBorder="1" applyAlignment="1" applyProtection="1">
      <alignment horizontal="center" vertical="center" shrinkToFit="1"/>
      <protection locked="0"/>
    </xf>
    <xf numFmtId="0" fontId="96" fillId="0" borderId="0" xfId="0" applyFont="1" applyFill="1" applyBorder="1" applyAlignment="1" applyProtection="1">
      <alignment horizontal="center" vertical="center" shrinkToFit="1"/>
      <protection locked="0"/>
    </xf>
    <xf numFmtId="0" fontId="96" fillId="0" borderId="1" xfId="0" applyFont="1" applyFill="1" applyBorder="1" applyAlignment="1" applyProtection="1">
      <alignment horizontal="center" vertical="center" shrinkToFit="1"/>
      <protection locked="0"/>
    </xf>
    <xf numFmtId="0" fontId="24" fillId="0" borderId="0" xfId="0" applyFont="1" applyFill="1" applyBorder="1" applyAlignment="1">
      <alignment horizontal="center" vertical="center"/>
    </xf>
    <xf numFmtId="0" fontId="24" fillId="0" borderId="1" xfId="0" applyFont="1" applyFill="1" applyBorder="1" applyAlignment="1">
      <alignment horizontal="center" vertical="center"/>
    </xf>
    <xf numFmtId="0" fontId="16" fillId="0" borderId="9" xfId="0" applyFont="1" applyFill="1" applyBorder="1" applyAlignment="1">
      <alignment horizontal="center" vertical="center" wrapText="1"/>
    </xf>
    <xf numFmtId="0" fontId="58" fillId="0" borderId="236" xfId="0" applyFont="1" applyFill="1" applyBorder="1" applyAlignment="1" applyProtection="1">
      <alignment horizontal="center" vertical="center"/>
      <protection locked="0"/>
    </xf>
    <xf numFmtId="0" fontId="58" fillId="0" borderId="252" xfId="0" applyFont="1" applyFill="1" applyBorder="1" applyAlignment="1" applyProtection="1">
      <alignment horizontal="center" vertical="center"/>
      <protection locked="0"/>
    </xf>
    <xf numFmtId="49" fontId="96" fillId="0" borderId="0" xfId="0" applyNumberFormat="1" applyFont="1" applyFill="1" applyBorder="1" applyAlignment="1" applyProtection="1">
      <alignment horizontal="left" vertical="center" shrinkToFit="1"/>
      <protection locked="0"/>
    </xf>
    <xf numFmtId="0" fontId="96" fillId="0" borderId="0" xfId="0" applyFont="1" applyFill="1" applyBorder="1" applyAlignment="1" applyProtection="1">
      <alignment horizontal="left" vertical="center" shrinkToFit="1"/>
      <protection locked="0"/>
    </xf>
    <xf numFmtId="0" fontId="24" fillId="0" borderId="0" xfId="0" applyFont="1" applyFill="1" applyAlignment="1" applyProtection="1">
      <alignment horizontal="center" vertical="center" shrinkToFit="1"/>
      <protection locked="0"/>
    </xf>
    <xf numFmtId="0" fontId="94" fillId="0" borderId="0" xfId="0" applyFont="1" applyFill="1" applyAlignment="1" applyProtection="1">
      <alignment horizontal="center" vertical="center" shrinkToFit="1"/>
      <protection locked="0"/>
    </xf>
    <xf numFmtId="0" fontId="94" fillId="0" borderId="0" xfId="0" applyFont="1" applyFill="1" applyAlignment="1" applyProtection="1">
      <alignment horizontal="center" vertical="center"/>
      <protection locked="0"/>
    </xf>
    <xf numFmtId="0" fontId="13" fillId="0" borderId="0" xfId="0" applyFont="1" applyFill="1" applyAlignment="1">
      <alignment vertical="top"/>
    </xf>
    <xf numFmtId="0" fontId="13" fillId="0" borderId="1" xfId="0" applyFont="1" applyFill="1" applyBorder="1" applyAlignment="1">
      <alignment vertical="top"/>
    </xf>
    <xf numFmtId="0" fontId="16" fillId="0" borderId="0" xfId="0" applyFont="1" applyFill="1" applyAlignment="1">
      <alignment horizontal="center" vertical="center"/>
    </xf>
    <xf numFmtId="0" fontId="13" fillId="0" borderId="0" xfId="0" applyFont="1" applyFill="1" applyAlignment="1"/>
    <xf numFmtId="0" fontId="24" fillId="0" borderId="0" xfId="0" applyFont="1" applyFill="1" applyAlignment="1">
      <alignment horizontal="center" vertical="center" wrapText="1"/>
    </xf>
    <xf numFmtId="49" fontId="96" fillId="0" borderId="0" xfId="0" applyNumberFormat="1" applyFont="1" applyFill="1" applyAlignment="1" applyProtection="1">
      <alignment horizontal="left" vertical="center"/>
      <protection locked="0"/>
    </xf>
    <xf numFmtId="0" fontId="92" fillId="0" borderId="0" xfId="0" applyFont="1" applyFill="1" applyAlignment="1" applyProtection="1">
      <alignment horizontal="left" vertical="center"/>
      <protection locked="0"/>
    </xf>
    <xf numFmtId="0" fontId="92" fillId="0" borderId="1" xfId="0" applyFont="1" applyFill="1" applyBorder="1" applyAlignment="1" applyProtection="1">
      <alignment horizontal="left" vertical="center"/>
      <protection locked="0"/>
    </xf>
    <xf numFmtId="0" fontId="24" fillId="0" borderId="0" xfId="0" quotePrefix="1" applyFont="1" applyFill="1" applyAlignment="1">
      <alignment horizontal="center" vertical="center" wrapText="1"/>
    </xf>
    <xf numFmtId="0" fontId="16" fillId="0" borderId="0" xfId="0" applyFont="1" applyFill="1" applyAlignment="1">
      <alignment horizontal="center" vertical="center" wrapText="1"/>
    </xf>
    <xf numFmtId="0" fontId="13" fillId="0" borderId="0" xfId="0" applyFont="1" applyFill="1" applyAlignment="1">
      <alignment horizontal="center" vertical="center" wrapText="1"/>
    </xf>
    <xf numFmtId="49" fontId="96" fillId="0" borderId="0" xfId="0" applyNumberFormat="1" applyFont="1" applyFill="1" applyAlignment="1" applyProtection="1">
      <alignment horizontal="center" vertical="center"/>
      <protection locked="0"/>
    </xf>
    <xf numFmtId="0" fontId="96" fillId="0" borderId="0" xfId="0" applyFont="1" applyFill="1" applyAlignment="1" applyProtection="1">
      <alignment horizontal="center" vertical="center"/>
      <protection locked="0"/>
    </xf>
    <xf numFmtId="0" fontId="19" fillId="0" borderId="12" xfId="1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92" fillId="0" borderId="12" xfId="10" applyFont="1" applyBorder="1" applyAlignment="1">
      <alignment horizontal="center" vertical="center"/>
    </xf>
    <xf numFmtId="0" fontId="92" fillId="0" borderId="10" xfId="10" applyFont="1" applyBorder="1" applyAlignment="1">
      <alignment horizontal="center" vertical="center"/>
    </xf>
    <xf numFmtId="0" fontId="92" fillId="0" borderId="11" xfId="10" applyFont="1" applyBorder="1" applyAlignment="1">
      <alignment horizontal="center" vertical="center"/>
    </xf>
    <xf numFmtId="49" fontId="92" fillId="0" borderId="12" xfId="10" applyNumberFormat="1" applyFont="1" applyBorder="1" applyAlignment="1">
      <alignment horizontal="center" vertical="center"/>
    </xf>
    <xf numFmtId="49" fontId="97" fillId="0" borderId="1" xfId="10" applyNumberFormat="1" applyFont="1" applyBorder="1" applyAlignment="1" applyProtection="1">
      <alignment horizontal="left" vertical="center" shrinkToFit="1"/>
    </xf>
    <xf numFmtId="0" fontId="43" fillId="0" borderId="12" xfId="10" applyFont="1" applyBorder="1" applyAlignment="1">
      <alignment horizontal="center" vertical="center"/>
    </xf>
    <xf numFmtId="0" fontId="43" fillId="0" borderId="10" xfId="10" applyFont="1" applyBorder="1" applyAlignment="1">
      <alignment horizontal="center" vertical="center"/>
    </xf>
    <xf numFmtId="0" fontId="43" fillId="0" borderId="11" xfId="10" applyFont="1" applyBorder="1" applyAlignment="1">
      <alignment horizontal="center" vertical="center"/>
    </xf>
    <xf numFmtId="49" fontId="97" fillId="0" borderId="1" xfId="10" applyNumberFormat="1" applyFont="1" applyBorder="1" applyAlignment="1" applyProtection="1">
      <alignment horizontal="center" vertical="center" shrinkToFit="1"/>
    </xf>
    <xf numFmtId="49" fontId="97" fillId="0" borderId="1" xfId="10" applyNumberFormat="1" applyFont="1" applyBorder="1" applyAlignment="1" applyProtection="1">
      <alignment horizontal="center" vertical="center"/>
    </xf>
    <xf numFmtId="0" fontId="21" fillId="0" borderId="12" xfId="10" applyFont="1" applyBorder="1" applyAlignment="1">
      <alignment horizontal="center" vertical="center" wrapText="1"/>
    </xf>
    <xf numFmtId="0" fontId="21" fillId="0" borderId="10" xfId="10" applyFont="1" applyBorder="1" applyAlignment="1">
      <alignment horizontal="center" vertical="center" wrapText="1"/>
    </xf>
    <xf numFmtId="0" fontId="21" fillId="0" borderId="11" xfId="10" applyFont="1" applyBorder="1" applyAlignment="1">
      <alignment horizontal="center" vertical="center" wrapText="1"/>
    </xf>
    <xf numFmtId="0" fontId="13" fillId="0" borderId="12" xfId="10" applyFont="1" applyBorder="1" applyAlignment="1">
      <alignment horizontal="center" vertical="center" wrapText="1"/>
    </xf>
    <xf numFmtId="0" fontId="13" fillId="0" borderId="11" xfId="10" applyFont="1" applyBorder="1" applyAlignment="1">
      <alignment horizontal="center" vertical="center"/>
    </xf>
    <xf numFmtId="0" fontId="13" fillId="0" borderId="10" xfId="10" applyFont="1" applyBorder="1" applyAlignment="1">
      <alignment horizontal="center" vertical="center" wrapText="1"/>
    </xf>
    <xf numFmtId="0" fontId="13" fillId="0" borderId="11" xfId="10" applyFont="1" applyBorder="1" applyAlignment="1">
      <alignment horizontal="center" vertical="center" wrapText="1"/>
    </xf>
    <xf numFmtId="0" fontId="66" fillId="0" borderId="0" xfId="10" applyFont="1" applyAlignment="1">
      <alignment horizontal="left" vertical="center"/>
    </xf>
    <xf numFmtId="0" fontId="64" fillId="0" borderId="0" xfId="10" applyFont="1" applyAlignment="1">
      <alignment horizontal="center" vertical="center"/>
    </xf>
    <xf numFmtId="0" fontId="13" fillId="0" borderId="235" xfId="9" applyFont="1" applyBorder="1" applyAlignment="1">
      <alignment horizontal="center" vertical="center"/>
    </xf>
    <xf numFmtId="0" fontId="13" fillId="0" borderId="236" xfId="9" applyFont="1" applyBorder="1" applyAlignment="1">
      <alignment horizontal="center" vertical="center"/>
    </xf>
    <xf numFmtId="0" fontId="13" fillId="0" borderId="237" xfId="9" applyFont="1" applyBorder="1" applyAlignment="1">
      <alignment horizontal="center" vertical="center"/>
    </xf>
    <xf numFmtId="0" fontId="13" fillId="0" borderId="238" xfId="9" applyFont="1" applyBorder="1" applyAlignment="1">
      <alignment horizontal="center" vertical="center"/>
    </xf>
    <xf numFmtId="0" fontId="13" fillId="0" borderId="252" xfId="9" applyFont="1" applyBorder="1" applyAlignment="1">
      <alignment horizontal="center" vertical="center"/>
    </xf>
    <xf numFmtId="0" fontId="13" fillId="0" borderId="240" xfId="9" applyFont="1" applyBorder="1" applyAlignment="1">
      <alignment horizontal="center" vertical="center"/>
    </xf>
    <xf numFmtId="49" fontId="92" fillId="0" borderId="235" xfId="9" applyNumberFormat="1" applyFont="1" applyBorder="1" applyAlignment="1">
      <alignment horizontal="center" vertical="center"/>
    </xf>
    <xf numFmtId="0" fontId="92" fillId="0" borderId="236" xfId="9" applyFont="1" applyBorder="1" applyAlignment="1">
      <alignment horizontal="center" vertical="center"/>
    </xf>
    <xf numFmtId="0" fontId="92" fillId="0" borderId="237" xfId="9" applyFont="1" applyBorder="1" applyAlignment="1">
      <alignment horizontal="center" vertical="center"/>
    </xf>
    <xf numFmtId="0" fontId="92" fillId="0" borderId="238" xfId="9" applyFont="1" applyBorder="1" applyAlignment="1">
      <alignment horizontal="center" vertical="center"/>
    </xf>
    <xf numFmtId="0" fontId="92" fillId="0" borderId="252" xfId="9" applyFont="1" applyBorder="1" applyAlignment="1">
      <alignment horizontal="center" vertical="center"/>
    </xf>
    <xf numFmtId="0" fontId="92" fillId="0" borderId="240" xfId="9" applyFont="1" applyBorder="1" applyAlignment="1">
      <alignment horizontal="center" vertical="center"/>
    </xf>
    <xf numFmtId="49" fontId="97" fillId="0" borderId="0" xfId="9" applyNumberFormat="1" applyFont="1" applyAlignment="1">
      <alignment horizontal="center" vertical="center"/>
    </xf>
    <xf numFmtId="0" fontId="97" fillId="0" borderId="0" xfId="9" applyFont="1" applyAlignment="1">
      <alignment horizontal="center" vertical="center"/>
    </xf>
    <xf numFmtId="0" fontId="13" fillId="0" borderId="12" xfId="9" applyFont="1" applyBorder="1" applyAlignment="1">
      <alignment horizontal="center" vertical="center"/>
    </xf>
    <xf numFmtId="0" fontId="13" fillId="0" borderId="10" xfId="9" applyFont="1" applyBorder="1" applyAlignment="1">
      <alignment horizontal="center" vertical="center"/>
    </xf>
    <xf numFmtId="0" fontId="13" fillId="0" borderId="11" xfId="9" applyFont="1" applyBorder="1" applyAlignment="1">
      <alignment horizontal="center" vertical="center"/>
    </xf>
    <xf numFmtId="0" fontId="97" fillId="0" borderId="236" xfId="9" applyFont="1" applyBorder="1" applyAlignment="1">
      <alignment horizontal="center" vertical="center"/>
    </xf>
    <xf numFmtId="0" fontId="92" fillId="0" borderId="12" xfId="9" applyFont="1" applyBorder="1" applyAlignment="1">
      <alignment horizontal="center" vertical="center" shrinkToFit="1"/>
    </xf>
    <xf numFmtId="0" fontId="92" fillId="0" borderId="235" xfId="9" applyFont="1" applyBorder="1" applyAlignment="1">
      <alignment horizontal="center" vertical="center" wrapText="1"/>
    </xf>
    <xf numFmtId="0" fontId="92" fillId="0" borderId="236" xfId="9" applyFont="1" applyBorder="1" applyAlignment="1">
      <alignment horizontal="center" vertical="center" wrapText="1"/>
    </xf>
    <xf numFmtId="0" fontId="92" fillId="0" borderId="237" xfId="9" applyFont="1" applyBorder="1" applyAlignment="1">
      <alignment horizontal="center" vertical="center" wrapText="1"/>
    </xf>
    <xf numFmtId="0" fontId="92" fillId="0" borderId="238" xfId="9" applyFont="1" applyBorder="1" applyAlignment="1">
      <alignment horizontal="center" vertical="center" wrapText="1"/>
    </xf>
    <xf numFmtId="0" fontId="92" fillId="0" borderId="252" xfId="9" applyFont="1" applyBorder="1" applyAlignment="1">
      <alignment horizontal="center" vertical="center" wrapText="1"/>
    </xf>
    <xf numFmtId="0" fontId="92" fillId="0" borderId="240" xfId="9" applyFont="1" applyBorder="1" applyAlignment="1">
      <alignment horizontal="center" vertical="center" wrapText="1"/>
    </xf>
    <xf numFmtId="0" fontId="19" fillId="0" borderId="12" xfId="9" applyFont="1" applyBorder="1" applyAlignment="1">
      <alignment horizontal="center" vertical="center"/>
    </xf>
    <xf numFmtId="0" fontId="19" fillId="0" borderId="10" xfId="9" applyFont="1" applyBorder="1" applyAlignment="1">
      <alignment horizontal="center" vertical="center"/>
    </xf>
    <xf numFmtId="0" fontId="19" fillId="0" borderId="11" xfId="9" applyFont="1" applyBorder="1" applyAlignment="1">
      <alignment horizontal="center" vertical="center"/>
    </xf>
    <xf numFmtId="0" fontId="97" fillId="0" borderId="0" xfId="9" applyFont="1" applyBorder="1" applyAlignment="1">
      <alignment horizontal="center" vertical="center"/>
    </xf>
    <xf numFmtId="49" fontId="97" fillId="0" borderId="236" xfId="9" applyNumberFormat="1" applyFont="1" applyBorder="1" applyAlignment="1">
      <alignment horizontal="center" vertical="center"/>
    </xf>
    <xf numFmtId="0" fontId="40" fillId="0" borderId="236" xfId="0" applyFont="1" applyBorder="1" applyAlignment="1">
      <alignment horizontal="center" vertical="center" wrapText="1"/>
    </xf>
    <xf numFmtId="0" fontId="40" fillId="0" borderId="237" xfId="0" applyFont="1" applyBorder="1" applyAlignment="1">
      <alignment horizontal="center" vertical="center" wrapText="1"/>
    </xf>
    <xf numFmtId="0" fontId="40" fillId="0" borderId="238" xfId="0" applyFont="1" applyBorder="1" applyAlignment="1">
      <alignment horizontal="center" vertical="center" wrapText="1"/>
    </xf>
    <xf numFmtId="0" fontId="40" fillId="0" borderId="252" xfId="0" applyFont="1" applyBorder="1" applyAlignment="1">
      <alignment horizontal="center" vertical="center" wrapText="1"/>
    </xf>
    <xf numFmtId="0" fontId="92" fillId="0" borderId="235" xfId="9" applyFont="1" applyBorder="1" applyAlignment="1">
      <alignment horizontal="center" vertical="center"/>
    </xf>
    <xf numFmtId="0" fontId="13" fillId="0" borderId="253" xfId="9" applyFont="1" applyBorder="1" applyAlignment="1">
      <alignment horizontal="center" vertical="center"/>
    </xf>
    <xf numFmtId="0" fontId="13" fillId="0" borderId="0" xfId="9" applyFont="1" applyBorder="1" applyAlignment="1">
      <alignment horizontal="center" vertical="center"/>
    </xf>
    <xf numFmtId="0" fontId="13" fillId="0" borderId="6" xfId="9" applyFont="1" applyBorder="1" applyAlignment="1">
      <alignment horizontal="center" vertical="center"/>
    </xf>
    <xf numFmtId="49" fontId="103" fillId="0" borderId="0" xfId="9" applyNumberFormat="1" applyFont="1" applyAlignment="1">
      <alignment horizontal="center" vertical="center"/>
    </xf>
    <xf numFmtId="0" fontId="103" fillId="0" borderId="0" xfId="9" applyFont="1" applyAlignment="1">
      <alignment horizontal="center" vertical="center"/>
    </xf>
    <xf numFmtId="49" fontId="92" fillId="0" borderId="1" xfId="9" applyNumberFormat="1" applyFont="1" applyBorder="1" applyAlignment="1">
      <alignment horizontal="center" vertical="center"/>
    </xf>
    <xf numFmtId="0" fontId="92" fillId="0" borderId="1" xfId="9" applyFont="1" applyBorder="1" applyAlignment="1">
      <alignment horizontal="center" vertical="center"/>
    </xf>
    <xf numFmtId="49" fontId="92" fillId="0" borderId="2" xfId="9" applyNumberFormat="1" applyFont="1" applyBorder="1" applyAlignment="1">
      <alignment horizontal="center" vertical="center"/>
    </xf>
    <xf numFmtId="0" fontId="92" fillId="0" borderId="3" xfId="9" applyFont="1" applyBorder="1" applyAlignment="1">
      <alignment horizontal="center" vertical="center"/>
    </xf>
    <xf numFmtId="0" fontId="92" fillId="0" borderId="4" xfId="9" applyFont="1" applyBorder="1" applyAlignment="1">
      <alignment horizontal="center" vertical="center"/>
    </xf>
    <xf numFmtId="0" fontId="92" fillId="0" borderId="7" xfId="9" applyFont="1" applyBorder="1" applyAlignment="1">
      <alignment horizontal="center" vertical="center"/>
    </xf>
    <xf numFmtId="0" fontId="92" fillId="0" borderId="8" xfId="9" applyFont="1" applyBorder="1" applyAlignment="1">
      <alignment horizontal="center" vertical="center"/>
    </xf>
    <xf numFmtId="49" fontId="94" fillId="0" borderId="252" xfId="9" applyNumberFormat="1" applyFont="1" applyBorder="1" applyAlignment="1">
      <alignment horizontal="center" vertical="center" shrinkToFit="1"/>
    </xf>
    <xf numFmtId="0" fontId="13" fillId="0" borderId="9" xfId="0" applyFont="1" applyBorder="1" applyAlignment="1">
      <alignment horizontal="center" vertical="center"/>
    </xf>
    <xf numFmtId="0" fontId="92" fillId="0" borderId="12" xfId="0" applyFont="1" applyBorder="1" applyAlignment="1">
      <alignment horizontal="center" vertical="center"/>
    </xf>
    <xf numFmtId="0" fontId="13" fillId="0" borderId="3" xfId="0" applyFont="1" applyBorder="1" applyAlignment="1">
      <alignment vertical="center" wrapText="1"/>
    </xf>
    <xf numFmtId="0" fontId="13" fillId="0" borderId="9" xfId="0" applyFont="1" applyBorder="1" applyAlignment="1">
      <alignment horizontal="center" vertical="center" textRotation="255"/>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92" fillId="0" borderId="12" xfId="0" applyFont="1" applyBorder="1" applyAlignment="1">
      <alignment vertical="center"/>
    </xf>
    <xf numFmtId="0" fontId="92" fillId="0" borderId="10" xfId="0" applyFont="1" applyBorder="1" applyAlignment="1">
      <alignment vertical="center"/>
    </xf>
    <xf numFmtId="0" fontId="92" fillId="0" borderId="11" xfId="0" applyFont="1" applyBorder="1" applyAlignment="1">
      <alignment vertical="center"/>
    </xf>
    <xf numFmtId="0" fontId="13" fillId="0" borderId="12" xfId="0" applyFont="1" applyBorder="1" applyAlignment="1">
      <alignment vertical="center"/>
    </xf>
    <xf numFmtId="0" fontId="13" fillId="0" borderId="11" xfId="0" applyFont="1" applyBorder="1" applyAlignment="1">
      <alignment vertical="center"/>
    </xf>
    <xf numFmtId="49" fontId="92" fillId="0" borderId="10" xfId="0" applyNumberFormat="1" applyFont="1" applyBorder="1" applyAlignment="1">
      <alignment horizontal="left" vertical="center"/>
    </xf>
    <xf numFmtId="49" fontId="92" fillId="0" borderId="1" xfId="0" applyNumberFormat="1" applyFont="1" applyBorder="1" applyAlignment="1">
      <alignment horizontal="left" vertical="center"/>
    </xf>
    <xf numFmtId="0" fontId="92" fillId="0" borderId="1" xfId="0" applyFont="1" applyBorder="1" applyAlignment="1">
      <alignment horizontal="left" vertical="center"/>
    </xf>
    <xf numFmtId="49" fontId="92" fillId="0" borderId="252" xfId="0" applyNumberFormat="1" applyFont="1" applyBorder="1" applyAlignment="1">
      <alignment horizontal="left" vertical="center" shrinkToFit="1"/>
    </xf>
    <xf numFmtId="0" fontId="13" fillId="0" borderId="233" xfId="14" applyFont="1" applyFill="1" applyBorder="1" applyAlignment="1">
      <alignment horizontal="center" vertical="center" textRotation="255" wrapText="1"/>
    </xf>
    <xf numFmtId="0" fontId="13" fillId="0" borderId="50" xfId="0" applyFont="1" applyFill="1" applyBorder="1" applyAlignment="1">
      <alignment horizontal="center" vertical="center" wrapText="1"/>
    </xf>
    <xf numFmtId="0" fontId="13" fillId="0" borderId="253" xfId="0" applyFont="1" applyFill="1" applyBorder="1" applyAlignment="1">
      <alignment horizontal="center" vertical="center" wrapText="1"/>
    </xf>
    <xf numFmtId="0" fontId="13" fillId="0" borderId="238" xfId="0" applyFont="1" applyFill="1" applyBorder="1" applyAlignment="1">
      <alignment horizontal="center" vertical="center" wrapText="1"/>
    </xf>
    <xf numFmtId="0" fontId="13" fillId="0" borderId="235" xfId="14" applyFont="1" applyFill="1" applyBorder="1" applyAlignment="1">
      <alignment horizontal="left" vertical="center" shrinkToFit="1"/>
    </xf>
    <xf numFmtId="0" fontId="13" fillId="0" borderId="237" xfId="0" applyFont="1" applyFill="1" applyBorder="1" applyAlignment="1">
      <alignment horizontal="left" vertical="center" shrinkToFit="1"/>
    </xf>
    <xf numFmtId="0" fontId="13" fillId="0" borderId="253" xfId="0" applyFont="1" applyFill="1" applyBorder="1" applyAlignment="1">
      <alignment horizontal="left" vertical="center" shrinkToFit="1"/>
    </xf>
    <xf numFmtId="0" fontId="13" fillId="0" borderId="6" xfId="0" applyFont="1" applyFill="1" applyBorder="1" applyAlignment="1">
      <alignment horizontal="left" vertical="center" shrinkToFit="1"/>
    </xf>
    <xf numFmtId="0" fontId="13" fillId="0" borderId="238" xfId="0" applyFont="1" applyFill="1" applyBorder="1" applyAlignment="1">
      <alignment horizontal="left" vertical="center" shrinkToFit="1"/>
    </xf>
    <xf numFmtId="0" fontId="13" fillId="0" borderId="240" xfId="0" applyFont="1" applyFill="1" applyBorder="1" applyAlignment="1">
      <alignment horizontal="left" vertical="center" shrinkToFit="1"/>
    </xf>
    <xf numFmtId="0" fontId="19" fillId="0" borderId="107" xfId="14" applyFont="1" applyFill="1" applyBorder="1" applyAlignment="1">
      <alignment horizontal="left" vertical="center"/>
    </xf>
    <xf numFmtId="0" fontId="19" fillId="0" borderId="106" xfId="14" applyFont="1" applyFill="1" applyBorder="1" applyAlignment="1">
      <alignment horizontal="left" vertical="center"/>
    </xf>
    <xf numFmtId="0" fontId="19" fillId="0" borderId="101" xfId="14" applyFont="1" applyFill="1" applyBorder="1" applyAlignment="1">
      <alignment horizontal="left" vertical="center"/>
    </xf>
    <xf numFmtId="0" fontId="19" fillId="0" borderId="103" xfId="14" applyFont="1" applyFill="1" applyBorder="1" applyAlignment="1">
      <alignment horizontal="left" vertical="center"/>
    </xf>
    <xf numFmtId="0" fontId="19" fillId="0" borderId="101" xfId="14" applyFont="1" applyFill="1" applyBorder="1" applyAlignment="1">
      <alignment horizontal="center" vertical="center"/>
    </xf>
    <xf numFmtId="0" fontId="19" fillId="0" borderId="103" xfId="14" applyFont="1" applyFill="1" applyBorder="1" applyAlignment="1">
      <alignment horizontal="center" vertical="center"/>
    </xf>
    <xf numFmtId="0" fontId="65" fillId="0" borderId="56" xfId="14" applyFont="1" applyFill="1" applyBorder="1" applyAlignment="1">
      <alignment horizontal="left" vertical="center" wrapText="1"/>
    </xf>
    <xf numFmtId="0" fontId="65" fillId="0" borderId="100" xfId="14" applyFont="1" applyFill="1" applyBorder="1" applyAlignment="1">
      <alignment horizontal="left" vertical="center"/>
    </xf>
    <xf numFmtId="0" fontId="97" fillId="0" borderId="95" xfId="14" applyFont="1" applyFill="1" applyBorder="1" applyAlignment="1">
      <alignment horizontal="left" vertical="center"/>
    </xf>
    <xf numFmtId="0" fontId="97" fillId="0" borderId="94" xfId="14" applyFont="1" applyFill="1" applyBorder="1" applyAlignment="1">
      <alignment horizontal="left" vertical="center"/>
    </xf>
    <xf numFmtId="0" fontId="97" fillId="0" borderId="101" xfId="14" applyFont="1" applyFill="1" applyBorder="1" applyAlignment="1">
      <alignment horizontal="left" vertical="center"/>
    </xf>
    <xf numFmtId="0" fontId="97" fillId="0" borderId="103" xfId="14" applyFont="1" applyFill="1" applyBorder="1" applyAlignment="1">
      <alignment horizontal="left" vertical="center"/>
    </xf>
    <xf numFmtId="0" fontId="65" fillId="0" borderId="100" xfId="14" applyFont="1" applyFill="1" applyBorder="1" applyAlignment="1">
      <alignment horizontal="left" vertical="center" wrapText="1"/>
    </xf>
    <xf numFmtId="0" fontId="13" fillId="0" borderId="9" xfId="14" applyFont="1" applyFill="1" applyBorder="1" applyAlignment="1">
      <alignment horizontal="center" vertical="center" wrapText="1"/>
    </xf>
    <xf numFmtId="0" fontId="104" fillId="0" borderId="48" xfId="14" applyFont="1" applyFill="1" applyBorder="1" applyAlignment="1">
      <alignment horizontal="left" vertical="center"/>
    </xf>
    <xf numFmtId="0" fontId="104" fillId="0" borderId="14" xfId="14" applyFont="1" applyFill="1" applyBorder="1" applyAlignment="1">
      <alignment horizontal="left" vertical="center"/>
    </xf>
    <xf numFmtId="0" fontId="104" fillId="6" borderId="19" xfId="14" applyFont="1" applyFill="1" applyBorder="1" applyAlignment="1">
      <alignment horizontal="left" vertical="center"/>
    </xf>
    <xf numFmtId="0" fontId="104" fillId="6" borderId="40" xfId="14" applyFont="1" applyFill="1" applyBorder="1" applyAlignment="1">
      <alignment horizontal="left" vertical="center"/>
    </xf>
    <xf numFmtId="0" fontId="104" fillId="0" borderId="19" xfId="14" applyFont="1" applyFill="1" applyBorder="1" applyAlignment="1">
      <alignment horizontal="left" vertical="center"/>
    </xf>
    <xf numFmtId="0" fontId="104" fillId="0" borderId="40" xfId="14" applyFont="1" applyFill="1" applyBorder="1" applyAlignment="1">
      <alignment horizontal="left" vertical="center"/>
    </xf>
    <xf numFmtId="0" fontId="65" fillId="6" borderId="19" xfId="14" applyFont="1" applyFill="1" applyBorder="1" applyAlignment="1">
      <alignment horizontal="left" vertical="center"/>
    </xf>
    <xf numFmtId="0" fontId="48" fillId="6" borderId="40" xfId="14" applyFont="1" applyFill="1" applyBorder="1" applyAlignment="1">
      <alignment horizontal="left" vertical="center"/>
    </xf>
    <xf numFmtId="0" fontId="48" fillId="0" borderId="19" xfId="14" applyFont="1" applyFill="1" applyBorder="1" applyAlignment="1">
      <alignment horizontal="left" vertical="center"/>
    </xf>
    <xf numFmtId="0" fontId="48" fillId="0" borderId="40" xfId="14" applyFont="1" applyFill="1" applyBorder="1" applyAlignment="1">
      <alignment horizontal="left" vertical="center"/>
    </xf>
    <xf numFmtId="0" fontId="13" fillId="0" borderId="233" xfId="14" applyFont="1" applyFill="1" applyBorder="1" applyAlignment="1">
      <alignment horizontal="center" vertical="center" wrapText="1"/>
    </xf>
    <xf numFmtId="0" fontId="13" fillId="0" borderId="50" xfId="14" applyFont="1" applyFill="1" applyBorder="1" applyAlignment="1">
      <alignment horizontal="center" vertical="center" wrapText="1"/>
    </xf>
    <xf numFmtId="0" fontId="97" fillId="0" borderId="48" xfId="14" applyFont="1" applyFill="1" applyBorder="1" applyAlignment="1">
      <alignment horizontal="left" vertical="center"/>
    </xf>
    <xf numFmtId="0" fontId="97" fillId="0" borderId="14" xfId="14" applyFont="1" applyFill="1" applyBorder="1" applyAlignment="1">
      <alignment horizontal="left" vertical="center"/>
    </xf>
    <xf numFmtId="0" fontId="13" fillId="0" borderId="234" xfId="14" applyFont="1" applyFill="1" applyBorder="1" applyAlignment="1">
      <alignment horizontal="center" vertical="center" wrapText="1"/>
    </xf>
    <xf numFmtId="0" fontId="97" fillId="0" borderId="19" xfId="14" applyFont="1" applyFill="1" applyBorder="1" applyAlignment="1">
      <alignment horizontal="left" vertical="center"/>
    </xf>
    <xf numFmtId="0" fontId="97" fillId="0" borderId="40" xfId="14" applyFont="1" applyFill="1" applyBorder="1" applyAlignment="1">
      <alignment horizontal="left" vertical="center"/>
    </xf>
    <xf numFmtId="0" fontId="19" fillId="0" borderId="19" xfId="14" applyFont="1" applyFill="1" applyBorder="1" applyAlignment="1">
      <alignment horizontal="left" vertical="center"/>
    </xf>
    <xf numFmtId="0" fontId="19" fillId="0" borderId="40" xfId="14" applyFont="1" applyFill="1" applyBorder="1" applyAlignment="1">
      <alignment horizontal="left" vertical="center"/>
    </xf>
    <xf numFmtId="0" fontId="19" fillId="0" borderId="25" xfId="14" applyFont="1" applyFill="1" applyBorder="1" applyAlignment="1">
      <alignment horizontal="left" vertical="center"/>
    </xf>
    <xf numFmtId="0" fontId="19" fillId="0" borderId="71" xfId="14" applyFont="1" applyFill="1" applyBorder="1" applyAlignment="1">
      <alignment horizontal="left" vertical="center"/>
    </xf>
    <xf numFmtId="0" fontId="97" fillId="0" borderId="83" xfId="14" applyFont="1" applyFill="1" applyBorder="1" applyAlignment="1">
      <alignment horizontal="left" vertical="center"/>
    </xf>
    <xf numFmtId="0" fontId="97" fillId="0" borderId="85" xfId="14" applyFont="1" applyFill="1" applyBorder="1" applyAlignment="1">
      <alignment horizontal="left" vertical="center"/>
    </xf>
    <xf numFmtId="0" fontId="13" fillId="0" borderId="50" xfId="14" applyFont="1" applyFill="1" applyBorder="1" applyAlignment="1">
      <alignment horizontal="center" vertical="center" textRotation="255" wrapText="1"/>
    </xf>
    <xf numFmtId="0" fontId="13" fillId="0" borderId="234" xfId="0" applyFont="1" applyFill="1" applyBorder="1" applyAlignment="1">
      <alignment horizontal="center" vertical="center" wrapText="1"/>
    </xf>
    <xf numFmtId="0" fontId="19" fillId="0" borderId="71" xfId="14" applyFont="1" applyFill="1" applyBorder="1" applyAlignment="1">
      <alignment horizontal="center" vertical="center"/>
    </xf>
    <xf numFmtId="0" fontId="13" fillId="6" borderId="9" xfId="14" applyFont="1" applyFill="1" applyBorder="1" applyAlignment="1">
      <alignment horizontal="center" vertical="center"/>
    </xf>
    <xf numFmtId="0" fontId="104" fillId="6" borderId="48" xfId="14" applyFont="1" applyFill="1" applyBorder="1" applyAlignment="1">
      <alignment horizontal="left" vertical="center"/>
    </xf>
    <xf numFmtId="0" fontId="104" fillId="6" borderId="14" xfId="14" applyFont="1" applyFill="1" applyBorder="1" applyAlignment="1">
      <alignment horizontal="left" vertical="center"/>
    </xf>
    <xf numFmtId="0" fontId="13" fillId="0" borderId="9" xfId="14" applyFont="1" applyFill="1" applyBorder="1" applyAlignment="1">
      <alignment horizontal="center" vertical="center"/>
    </xf>
    <xf numFmtId="0" fontId="19" fillId="6" borderId="71" xfId="14" applyFont="1" applyFill="1" applyBorder="1" applyAlignment="1">
      <alignment horizontal="left" vertical="center"/>
    </xf>
    <xf numFmtId="0" fontId="13" fillId="0" borderId="71" xfId="14" applyFont="1" applyFill="1" applyBorder="1" applyAlignment="1">
      <alignment horizontal="left" vertical="center"/>
    </xf>
    <xf numFmtId="0" fontId="13" fillId="0" borderId="118" xfId="14" applyFont="1" applyFill="1" applyBorder="1" applyAlignment="1">
      <alignment horizontal="left" vertical="center"/>
    </xf>
    <xf numFmtId="0" fontId="13" fillId="0" borderId="255" xfId="14" applyFont="1" applyFill="1" applyBorder="1" applyAlignment="1">
      <alignment horizontal="left" vertical="center"/>
    </xf>
    <xf numFmtId="0" fontId="13" fillId="0" borderId="256" xfId="14" applyFont="1" applyFill="1" applyBorder="1" applyAlignment="1">
      <alignment horizontal="left" vertical="center"/>
    </xf>
    <xf numFmtId="0" fontId="13" fillId="0" borderId="234" xfId="14" applyFont="1" applyFill="1" applyBorder="1" applyAlignment="1">
      <alignment horizontal="center" vertical="center" textRotation="255" wrapText="1"/>
    </xf>
    <xf numFmtId="0" fontId="92" fillId="0" borderId="14" xfId="0" applyFont="1" applyFill="1" applyBorder="1">
      <alignment vertical="center"/>
    </xf>
    <xf numFmtId="0" fontId="13" fillId="6" borderId="120" xfId="14" applyFont="1" applyFill="1" applyBorder="1" applyAlignment="1">
      <alignment horizontal="center" vertical="center" textRotation="255" wrapText="1"/>
    </xf>
    <xf numFmtId="0" fontId="13" fillId="6" borderId="121" xfId="14" applyFont="1" applyFill="1" applyBorder="1" applyAlignment="1">
      <alignment horizontal="center" vertical="center" textRotation="255" wrapText="1"/>
    </xf>
    <xf numFmtId="0" fontId="13" fillId="6" borderId="122" xfId="14" applyFont="1" applyFill="1" applyBorder="1" applyAlignment="1">
      <alignment horizontal="center" vertical="center" textRotation="255" wrapText="1"/>
    </xf>
    <xf numFmtId="0" fontId="13" fillId="6" borderId="123" xfId="14" applyFont="1" applyFill="1" applyBorder="1" applyAlignment="1">
      <alignment horizontal="center" vertical="center"/>
    </xf>
    <xf numFmtId="0" fontId="13" fillId="6" borderId="82" xfId="14" applyFont="1" applyFill="1" applyBorder="1" applyAlignment="1">
      <alignment horizontal="center" vertical="center"/>
    </xf>
    <xf numFmtId="0" fontId="97" fillId="6" borderId="124" xfId="14" applyFont="1" applyFill="1" applyBorder="1" applyAlignment="1">
      <alignment horizontal="left" vertical="center"/>
    </xf>
    <xf numFmtId="0" fontId="97" fillId="6" borderId="125" xfId="14" applyFont="1" applyFill="1" applyBorder="1" applyAlignment="1">
      <alignment horizontal="left" vertical="center"/>
    </xf>
    <xf numFmtId="0" fontId="97" fillId="0" borderId="19" xfId="14" applyFont="1" applyFill="1" applyBorder="1" applyAlignment="1">
      <alignment horizontal="left" vertical="center" wrapText="1"/>
    </xf>
    <xf numFmtId="0" fontId="97" fillId="6" borderId="19" xfId="14" applyFont="1" applyFill="1" applyBorder="1" applyAlignment="1">
      <alignment horizontal="left" vertical="center" wrapText="1"/>
    </xf>
    <xf numFmtId="0" fontId="97" fillId="6" borderId="117" xfId="14" applyFont="1" applyFill="1" applyBorder="1" applyAlignment="1">
      <alignment horizontal="left" vertical="center"/>
    </xf>
    <xf numFmtId="0" fontId="97" fillId="0" borderId="45" xfId="14" applyFont="1" applyFill="1" applyBorder="1" applyAlignment="1">
      <alignment horizontal="left" vertical="center"/>
    </xf>
    <xf numFmtId="0" fontId="97" fillId="0" borderId="43" xfId="14" applyFont="1" applyFill="1" applyBorder="1" applyAlignment="1">
      <alignment horizontal="left" vertical="center"/>
    </xf>
    <xf numFmtId="0" fontId="19" fillId="6" borderId="118" xfId="14" applyFont="1" applyFill="1" applyBorder="1" applyAlignment="1">
      <alignment horizontal="left" vertical="center"/>
    </xf>
    <xf numFmtId="0" fontId="19" fillId="6" borderId="119" xfId="14" applyFont="1" applyFill="1" applyBorder="1" applyAlignment="1">
      <alignment horizontal="left" vertical="center"/>
    </xf>
    <xf numFmtId="0" fontId="79" fillId="0" borderId="0" xfId="14" applyFont="1" applyFill="1" applyAlignment="1">
      <alignment horizontal="center" vertical="center"/>
    </xf>
    <xf numFmtId="0" fontId="64" fillId="0" borderId="0" xfId="14" applyFont="1" applyFill="1" applyBorder="1" applyAlignment="1">
      <alignment horizontal="left" vertical="center"/>
    </xf>
    <xf numFmtId="0" fontId="13" fillId="0" borderId="46" xfId="14" applyFont="1" applyFill="1" applyBorder="1" applyAlignment="1">
      <alignment horizontal="left" vertical="center"/>
    </xf>
    <xf numFmtId="0" fontId="13" fillId="0" borderId="48" xfId="14" applyFont="1" applyFill="1" applyBorder="1" applyAlignment="1">
      <alignment horizontal="left" vertical="center"/>
    </xf>
    <xf numFmtId="0" fontId="13" fillId="0" borderId="47" xfId="14" applyFont="1" applyFill="1" applyBorder="1" applyAlignment="1">
      <alignment horizontal="left" vertical="center"/>
    </xf>
    <xf numFmtId="0" fontId="13" fillId="0" borderId="14" xfId="14" applyFont="1" applyFill="1" applyBorder="1" applyAlignment="1">
      <alignment horizontal="left" vertical="center"/>
    </xf>
    <xf numFmtId="0" fontId="19" fillId="0" borderId="12"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24" xfId="0" applyFont="1" applyBorder="1" applyAlignment="1">
      <alignment horizontal="right" vertical="center"/>
    </xf>
    <xf numFmtId="0" fontId="19" fillId="0" borderId="26" xfId="0" applyFont="1" applyBorder="1" applyAlignment="1">
      <alignment horizontal="right" vertical="center"/>
    </xf>
    <xf numFmtId="0" fontId="19" fillId="0" borderId="24" xfId="0" applyFont="1" applyBorder="1" applyAlignment="1">
      <alignment horizontal="center" vertical="center" textRotation="255"/>
    </xf>
    <xf numFmtId="0" fontId="19" fillId="0" borderId="26" xfId="0" applyFont="1" applyBorder="1" applyAlignment="1">
      <alignment horizontal="center" vertical="center" textRotation="255"/>
    </xf>
    <xf numFmtId="0" fontId="19" fillId="0" borderId="2" xfId="0" applyFont="1" applyBorder="1" applyAlignment="1">
      <alignment horizontal="right"/>
    </xf>
    <xf numFmtId="0" fontId="19" fillId="0" borderId="4" xfId="0" applyFont="1" applyBorder="1" applyAlignment="1">
      <alignment horizontal="right"/>
    </xf>
    <xf numFmtId="0" fontId="19" fillId="0" borderId="7" xfId="0" applyFont="1" applyBorder="1" applyAlignment="1">
      <alignment horizontal="right"/>
    </xf>
    <xf numFmtId="0" fontId="19" fillId="0" borderId="8" xfId="0" applyFont="1" applyBorder="1" applyAlignment="1">
      <alignment horizontal="right"/>
    </xf>
    <xf numFmtId="0" fontId="19" fillId="0" borderId="24" xfId="0" applyFont="1" applyBorder="1" applyAlignment="1">
      <alignment horizontal="center" vertical="center"/>
    </xf>
    <xf numFmtId="0" fontId="19" fillId="0" borderId="26" xfId="0" applyFont="1" applyBorder="1" applyAlignment="1">
      <alignment horizontal="center" vertical="center"/>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 xfId="0" applyFont="1" applyBorder="1" applyAlignment="1">
      <alignment horizontal="center" vertical="center"/>
    </xf>
    <xf numFmtId="0" fontId="19" fillId="0" borderId="4"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3" xfId="0" applyFont="1" applyBorder="1" applyAlignment="1">
      <alignment horizontal="center" vertical="center"/>
    </xf>
    <xf numFmtId="0" fontId="19" fillId="0" borderId="1" xfId="0" applyFont="1" applyBorder="1" applyAlignment="1">
      <alignment horizontal="center" vertical="center"/>
    </xf>
    <xf numFmtId="0" fontId="36" fillId="0" borderId="0" xfId="0" applyFont="1" applyBorder="1" applyAlignment="1">
      <alignment horizontal="left" vertical="center" wrapText="1"/>
    </xf>
    <xf numFmtId="0" fontId="19" fillId="0" borderId="50" xfId="0" applyFont="1" applyBorder="1" applyAlignment="1">
      <alignment horizontal="center" vertical="center" textRotation="255"/>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7" xfId="0" applyFont="1" applyBorder="1" applyAlignment="1">
      <alignment horizontal="left" vertical="center"/>
    </xf>
    <xf numFmtId="0" fontId="19" fillId="0" borderId="1" xfId="0" applyFont="1" applyBorder="1" applyAlignment="1">
      <alignment horizontal="left" vertical="center"/>
    </xf>
    <xf numFmtId="0" fontId="19" fillId="0" borderId="8" xfId="0" applyFont="1" applyBorder="1" applyAlignment="1">
      <alignment horizontal="left" vertical="center"/>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9" fillId="0" borderId="7" xfId="0" applyFont="1" applyBorder="1" applyAlignment="1">
      <alignment horizontal="left" vertical="center" wrapText="1"/>
    </xf>
    <xf numFmtId="0" fontId="19" fillId="0" borderId="1"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center" vertical="center" textRotation="255" wrapText="1"/>
    </xf>
    <xf numFmtId="0" fontId="19" fillId="0" borderId="9" xfId="0" applyFont="1" applyBorder="1" applyAlignment="1">
      <alignment horizontal="center" vertical="center" textRotation="255"/>
    </xf>
    <xf numFmtId="0" fontId="19" fillId="0" borderId="9"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19" fillId="0" borderId="24" xfId="0" applyFont="1" applyBorder="1" applyAlignment="1">
      <alignment vertical="center" textRotation="255"/>
    </xf>
    <xf numFmtId="0" fontId="19" fillId="0" borderId="26" xfId="0" applyFont="1" applyBorder="1" applyAlignment="1">
      <alignment vertical="center" textRotation="255"/>
    </xf>
    <xf numFmtId="0" fontId="19" fillId="0" borderId="235" xfId="0" applyFont="1" applyBorder="1" applyAlignment="1">
      <alignment horizontal="center" vertical="center" shrinkToFit="1"/>
    </xf>
    <xf numFmtId="0" fontId="19" fillId="0" borderId="236" xfId="0" applyFont="1" applyBorder="1" applyAlignment="1">
      <alignment horizontal="center" vertical="center" shrinkToFit="1"/>
    </xf>
    <xf numFmtId="0" fontId="19" fillId="0" borderId="237" xfId="0" applyFont="1" applyBorder="1" applyAlignment="1">
      <alignment horizontal="center" vertical="center" shrinkToFit="1"/>
    </xf>
    <xf numFmtId="0" fontId="19" fillId="0" borderId="238" xfId="0" applyFont="1" applyBorder="1" applyAlignment="1">
      <alignment horizontal="center" vertical="center" shrinkToFit="1"/>
    </xf>
    <xf numFmtId="0" fontId="19" fillId="0" borderId="239" xfId="0" applyFont="1" applyBorder="1" applyAlignment="1">
      <alignment horizontal="center" vertical="center" shrinkToFit="1"/>
    </xf>
    <xf numFmtId="0" fontId="19" fillId="0" borderId="240" xfId="0" applyFont="1" applyBorder="1" applyAlignment="1">
      <alignment horizontal="center" vertical="center" shrinkToFit="1"/>
    </xf>
    <xf numFmtId="0" fontId="19" fillId="0" borderId="0" xfId="0" applyFont="1" applyAlignment="1">
      <alignment horizontal="center" vertical="center" wrapText="1"/>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6" xfId="0" applyFont="1" applyBorder="1" applyAlignment="1">
      <alignment horizontal="center" vertical="center"/>
    </xf>
    <xf numFmtId="0" fontId="19" fillId="0" borderId="126" xfId="0" applyFont="1" applyBorder="1" applyAlignment="1">
      <alignment horizontal="center" vertical="center" wrapText="1"/>
    </xf>
    <xf numFmtId="0" fontId="19" fillId="0" borderId="127" xfId="0" applyFont="1" applyBorder="1" applyAlignment="1">
      <alignment horizontal="center" vertical="center" wrapText="1"/>
    </xf>
    <xf numFmtId="0" fontId="19" fillId="0" borderId="128" xfId="0" applyFont="1" applyBorder="1" applyAlignment="1">
      <alignment horizontal="center" vertical="center" wrapText="1"/>
    </xf>
    <xf numFmtId="0" fontId="19" fillId="0" borderId="129" xfId="0" applyFont="1" applyBorder="1" applyAlignment="1">
      <alignment horizontal="center" vertical="center" wrapText="1"/>
    </xf>
    <xf numFmtId="0" fontId="19" fillId="0" borderId="130" xfId="0" applyFont="1" applyBorder="1" applyAlignment="1">
      <alignment horizontal="center" vertical="center" wrapText="1"/>
    </xf>
    <xf numFmtId="0" fontId="19" fillId="0" borderId="131" xfId="0" applyFont="1" applyBorder="1" applyAlignment="1">
      <alignment horizontal="center" vertical="center" wrapText="1"/>
    </xf>
    <xf numFmtId="0" fontId="19" fillId="0" borderId="132" xfId="0" applyFont="1" applyBorder="1" applyAlignment="1">
      <alignment horizontal="center" vertical="center" wrapText="1"/>
    </xf>
    <xf numFmtId="0" fontId="19" fillId="0" borderId="133" xfId="0" applyFont="1" applyBorder="1" applyAlignment="1">
      <alignment horizontal="center" vertical="center" wrapText="1"/>
    </xf>
    <xf numFmtId="0" fontId="19" fillId="0" borderId="134" xfId="0" applyFont="1" applyBorder="1" applyAlignment="1">
      <alignment horizontal="center" vertical="center" wrapText="1"/>
    </xf>
    <xf numFmtId="0" fontId="13" fillId="0" borderId="2" xfId="0" applyFont="1" applyBorder="1" applyAlignment="1">
      <alignment vertical="center"/>
    </xf>
    <xf numFmtId="0" fontId="13" fillId="0" borderId="3" xfId="0" applyFont="1" applyBorder="1" applyAlignment="1">
      <alignment vertical="center"/>
    </xf>
    <xf numFmtId="0" fontId="13" fillId="0" borderId="4" xfId="0" applyFont="1" applyBorder="1" applyAlignment="1">
      <alignment vertical="center"/>
    </xf>
    <xf numFmtId="0" fontId="13" fillId="0" borderId="7" xfId="0" applyFont="1" applyBorder="1" applyAlignment="1">
      <alignment vertical="center"/>
    </xf>
    <xf numFmtId="0" fontId="13" fillId="0" borderId="1" xfId="0" applyFont="1" applyBorder="1" applyAlignment="1">
      <alignment vertical="center"/>
    </xf>
    <xf numFmtId="0" fontId="13" fillId="0" borderId="8" xfId="0" applyFont="1" applyBorder="1" applyAlignment="1">
      <alignment vertical="center"/>
    </xf>
    <xf numFmtId="49" fontId="92" fillId="0" borderId="10" xfId="0" applyNumberFormat="1" applyFont="1" applyBorder="1" applyAlignment="1">
      <alignment horizontal="center" vertical="center"/>
    </xf>
    <xf numFmtId="49" fontId="92" fillId="0" borderId="1" xfId="0" applyNumberFormat="1" applyFont="1" applyBorder="1" applyAlignment="1">
      <alignment horizontal="center" vertical="center"/>
    </xf>
    <xf numFmtId="0" fontId="92" fillId="0" borderId="1" xfId="0" applyFont="1" applyBorder="1" applyAlignment="1">
      <alignment horizontal="center" vertical="center"/>
    </xf>
    <xf numFmtId="0" fontId="20" fillId="0" borderId="24" xfId="0" applyFont="1" applyBorder="1" applyAlignment="1">
      <alignment horizontal="center" vertical="center"/>
    </xf>
    <xf numFmtId="0" fontId="20" fillId="0" borderId="26" xfId="0" applyFont="1" applyBorder="1" applyAlignment="1">
      <alignment horizontal="center" vertical="center"/>
    </xf>
    <xf numFmtId="49" fontId="92" fillId="0" borderId="10" xfId="0" applyNumberFormat="1" applyFont="1" applyBorder="1" applyAlignment="1">
      <alignment vertical="center"/>
    </xf>
    <xf numFmtId="0" fontId="51" fillId="0" borderId="0" xfId="0" applyFont="1" applyAlignment="1">
      <alignment horizontal="right" vertical="center"/>
    </xf>
    <xf numFmtId="0" fontId="51" fillId="0" borderId="0" xfId="0" applyFont="1" applyAlignment="1">
      <alignment horizontal="center" vertical="center"/>
    </xf>
    <xf numFmtId="0" fontId="24" fillId="0" borderId="0" xfId="0" applyFont="1" applyAlignment="1">
      <alignment horizontal="left" vertical="center"/>
    </xf>
    <xf numFmtId="0" fontId="13" fillId="0" borderId="10" xfId="0" applyFont="1" applyBorder="1" applyAlignment="1">
      <alignment horizontal="center" vertical="center"/>
    </xf>
    <xf numFmtId="0" fontId="23" fillId="0" borderId="224" xfId="15" applyFont="1" applyBorder="1" applyAlignment="1">
      <alignment horizontal="distributed" vertical="distributed"/>
    </xf>
    <xf numFmtId="0" fontId="23" fillId="0" borderId="20" xfId="15" applyFont="1" applyBorder="1" applyAlignment="1">
      <alignment horizontal="distributed" vertical="distributed"/>
    </xf>
    <xf numFmtId="0" fontId="83" fillId="0" borderId="20" xfId="15" applyFont="1" applyBorder="1" applyAlignment="1">
      <alignment vertical="center"/>
    </xf>
    <xf numFmtId="0" fontId="83" fillId="0" borderId="21" xfId="15" applyFont="1" applyBorder="1" applyAlignment="1">
      <alignment vertical="center"/>
    </xf>
    <xf numFmtId="0" fontId="83" fillId="0" borderId="42" xfId="15" applyFont="1" applyBorder="1" applyAlignment="1">
      <alignment horizontal="right" vertical="center"/>
    </xf>
    <xf numFmtId="0" fontId="83" fillId="0" borderId="0" xfId="15" applyFont="1" applyAlignment="1">
      <alignment vertical="center"/>
    </xf>
    <xf numFmtId="0" fontId="84" fillId="0" borderId="0" xfId="15" applyFont="1" applyAlignment="1">
      <alignment vertical="center"/>
    </xf>
    <xf numFmtId="0" fontId="85" fillId="0" borderId="0" xfId="15" applyFont="1" applyAlignment="1">
      <alignment horizontal="left" vertical="center"/>
    </xf>
    <xf numFmtId="0" fontId="23" fillId="0" borderId="222" xfId="15" applyFont="1" applyBorder="1" applyAlignment="1">
      <alignment horizontal="distributed" vertical="distributed"/>
    </xf>
    <xf numFmtId="0" fontId="23" fillId="0" borderId="13" xfId="15" applyFont="1" applyBorder="1" applyAlignment="1">
      <alignment horizontal="distributed" vertical="distributed"/>
    </xf>
    <xf numFmtId="0" fontId="83" fillId="0" borderId="13" xfId="15" applyFont="1" applyBorder="1" applyAlignment="1">
      <alignment vertical="center"/>
    </xf>
    <xf numFmtId="0" fontId="83" fillId="0" borderId="223" xfId="15" applyFont="1" applyBorder="1" applyAlignment="1">
      <alignment vertical="center"/>
    </xf>
    <xf numFmtId="0" fontId="83" fillId="0" borderId="99" xfId="15" applyFont="1" applyBorder="1" applyAlignment="1">
      <alignment horizontal="distributed" vertical="distributed"/>
    </xf>
    <xf numFmtId="49" fontId="100" fillId="0" borderId="99" xfId="15" applyNumberFormat="1" applyFont="1" applyBorder="1" applyAlignment="1">
      <alignment vertical="center" wrapText="1"/>
    </xf>
    <xf numFmtId="0" fontId="83" fillId="0" borderId="183" xfId="15" applyFont="1" applyBorder="1" applyAlignment="1">
      <alignment horizontal="center" vertical="center"/>
    </xf>
    <xf numFmtId="0" fontId="83" fillId="0" borderId="173" xfId="15" applyFont="1" applyBorder="1" applyAlignment="1">
      <alignment horizontal="center" vertical="center"/>
    </xf>
    <xf numFmtId="0" fontId="83" fillId="0" borderId="186" xfId="15" applyFont="1" applyBorder="1" applyAlignment="1">
      <alignment horizontal="center" vertical="center"/>
    </xf>
    <xf numFmtId="0" fontId="83" fillId="0" borderId="191" xfId="15" applyFont="1" applyBorder="1" applyAlignment="1">
      <alignment horizontal="center" vertical="center"/>
    </xf>
    <xf numFmtId="0" fontId="83" fillId="0" borderId="99" xfId="15" applyFont="1" applyBorder="1" applyAlignment="1">
      <alignment horizontal="center" vertical="center"/>
    </xf>
    <xf numFmtId="0" fontId="83" fillId="0" borderId="188" xfId="15" applyFont="1" applyBorder="1" applyAlignment="1">
      <alignment horizontal="center" vertical="center"/>
    </xf>
    <xf numFmtId="0" fontId="23" fillId="0" borderId="183" xfId="15" applyFont="1" applyBorder="1" applyAlignment="1">
      <alignment horizontal="center" vertical="distributed"/>
    </xf>
    <xf numFmtId="0" fontId="23" fillId="0" borderId="186" xfId="15" applyFont="1" applyBorder="1" applyAlignment="1">
      <alignment horizontal="center" vertical="distributed"/>
    </xf>
    <xf numFmtId="0" fontId="23" fillId="0" borderId="191" xfId="15" applyFont="1" applyBorder="1" applyAlignment="1">
      <alignment horizontal="center" vertical="distributed"/>
    </xf>
    <xf numFmtId="0" fontId="23" fillId="0" borderId="188" xfId="15" applyFont="1" applyBorder="1" applyAlignment="1">
      <alignment horizontal="center" vertical="distributed"/>
    </xf>
    <xf numFmtId="0" fontId="83" fillId="0" borderId="0" xfId="15" applyFont="1" applyBorder="1" applyAlignment="1">
      <alignment vertical="center"/>
    </xf>
    <xf numFmtId="0" fontId="23" fillId="0" borderId="225" xfId="15" applyFont="1" applyBorder="1" applyAlignment="1">
      <alignment horizontal="distributed" vertical="distributed"/>
    </xf>
    <xf numFmtId="0" fontId="23" fillId="0" borderId="59" xfId="15" applyFont="1" applyBorder="1" applyAlignment="1">
      <alignment horizontal="distributed" vertical="distributed"/>
    </xf>
    <xf numFmtId="0" fontId="83" fillId="0" borderId="181" xfId="15" applyFont="1" applyBorder="1" applyAlignment="1">
      <alignment horizontal="center" vertical="center"/>
    </xf>
    <xf numFmtId="0" fontId="83" fillId="0" borderId="44" xfId="15" applyFont="1" applyBorder="1" applyAlignment="1">
      <alignment horizontal="center" vertical="center"/>
    </xf>
    <xf numFmtId="0" fontId="83" fillId="0" borderId="43" xfId="15" applyFont="1" applyBorder="1" applyAlignment="1">
      <alignment horizontal="center" vertical="center"/>
    </xf>
    <xf numFmtId="0" fontId="83" fillId="0" borderId="99" xfId="15" applyFont="1" applyBorder="1" applyAlignment="1">
      <alignment vertical="center"/>
    </xf>
    <xf numFmtId="0" fontId="83" fillId="0" borderId="48" xfId="15" applyFont="1" applyBorder="1" applyAlignment="1">
      <alignment horizontal="center" vertical="center"/>
    </xf>
    <xf numFmtId="0" fontId="83" fillId="0" borderId="47" xfId="15" applyFont="1" applyBorder="1" applyAlignment="1">
      <alignment horizontal="center" vertical="center"/>
    </xf>
    <xf numFmtId="0" fontId="83" fillId="0" borderId="226" xfId="15" applyFont="1" applyBorder="1" applyAlignment="1">
      <alignment horizontal="center" vertical="center"/>
    </xf>
    <xf numFmtId="0" fontId="83" fillId="0" borderId="227" xfId="15" applyFont="1" applyBorder="1" applyAlignment="1">
      <alignment horizontal="center" vertical="center"/>
    </xf>
    <xf numFmtId="0" fontId="83" fillId="0" borderId="14" xfId="15" applyFont="1" applyBorder="1" applyAlignment="1">
      <alignment horizontal="center" vertical="center"/>
    </xf>
    <xf numFmtId="0" fontId="83" fillId="0" borderId="224" xfId="15" applyFont="1" applyBorder="1" applyAlignment="1">
      <alignment horizontal="center" vertical="center" textRotation="255"/>
    </xf>
    <xf numFmtId="0" fontId="23" fillId="0" borderId="20" xfId="15" applyFont="1" applyBorder="1" applyAlignment="1">
      <alignment horizontal="left" vertical="center"/>
    </xf>
    <xf numFmtId="0" fontId="83" fillId="0" borderId="228" xfId="15" applyFont="1" applyBorder="1" applyAlignment="1">
      <alignment horizontal="center" vertical="center" textRotation="255"/>
    </xf>
    <xf numFmtId="0" fontId="83" fillId="0" borderId="230" xfId="15" applyFont="1" applyBorder="1" applyAlignment="1">
      <alignment horizontal="center" vertical="center" textRotation="255"/>
    </xf>
    <xf numFmtId="0" fontId="83" fillId="0" borderId="231" xfId="15" applyFont="1" applyBorder="1" applyAlignment="1">
      <alignment horizontal="center" vertical="center" textRotation="255"/>
    </xf>
    <xf numFmtId="0" fontId="23" fillId="0" borderId="183" xfId="15" applyFont="1" applyBorder="1" applyAlignment="1">
      <alignment vertical="top"/>
    </xf>
    <xf numFmtId="0" fontId="23" fillId="0" borderId="173" xfId="15" applyFont="1" applyBorder="1" applyAlignment="1">
      <alignment vertical="top"/>
    </xf>
    <xf numFmtId="0" fontId="23" fillId="0" borderId="229" xfId="15" applyFont="1" applyBorder="1" applyAlignment="1">
      <alignment vertical="top"/>
    </xf>
    <xf numFmtId="0" fontId="23" fillId="0" borderId="189" xfId="15" applyFont="1" applyBorder="1" applyAlignment="1">
      <alignment horizontal="center" vertical="top"/>
    </xf>
    <xf numFmtId="0" fontId="23" fillId="0" borderId="0" xfId="15" applyFont="1" applyBorder="1" applyAlignment="1">
      <alignment horizontal="center" vertical="top"/>
    </xf>
    <xf numFmtId="0" fontId="23" fillId="0" borderId="6" xfId="15" applyFont="1" applyBorder="1" applyAlignment="1">
      <alignment horizontal="center" vertical="top"/>
    </xf>
    <xf numFmtId="0" fontId="23" fillId="0" borderId="191" xfId="15" applyFont="1" applyBorder="1" applyAlignment="1">
      <alignment vertical="top"/>
    </xf>
    <xf numFmtId="0" fontId="23" fillId="0" borderId="99" xfId="15" applyFont="1" applyBorder="1" applyAlignment="1">
      <alignment vertical="top"/>
    </xf>
    <xf numFmtId="0" fontId="23" fillId="0" borderId="85" xfId="15" applyFont="1" applyBorder="1" applyAlignment="1">
      <alignment vertical="top"/>
    </xf>
    <xf numFmtId="0" fontId="23" fillId="0" borderId="189" xfId="15" applyFont="1" applyBorder="1" applyAlignment="1">
      <alignment vertical="top"/>
    </xf>
    <xf numFmtId="0" fontId="23" fillId="0" borderId="0" xfId="15" applyFont="1" applyBorder="1" applyAlignment="1">
      <alignment vertical="top"/>
    </xf>
    <xf numFmtId="0" fontId="23" fillId="0" borderId="6" xfId="15" applyFont="1" applyBorder="1" applyAlignment="1">
      <alignment vertical="top"/>
    </xf>
    <xf numFmtId="0" fontId="83" fillId="0" borderId="189" xfId="15" applyFont="1" applyBorder="1" applyAlignment="1">
      <alignment vertical="top"/>
    </xf>
    <xf numFmtId="0" fontId="83" fillId="0" borderId="0" xfId="15" applyFont="1" applyBorder="1" applyAlignment="1">
      <alignment vertical="top"/>
    </xf>
    <xf numFmtId="0" fontId="83" fillId="0" borderId="6" xfId="15" applyFont="1" applyBorder="1" applyAlignment="1">
      <alignment vertical="top"/>
    </xf>
    <xf numFmtId="0" fontId="83" fillId="0" borderId="228" xfId="15" applyFont="1" applyBorder="1" applyAlignment="1">
      <alignment vertical="center" textRotation="255"/>
    </xf>
    <xf numFmtId="0" fontId="83" fillId="0" borderId="230" xfId="15" applyFont="1" applyBorder="1" applyAlignment="1">
      <alignment vertical="center" textRotation="255"/>
    </xf>
    <xf numFmtId="0" fontId="83" fillId="0" borderId="58" xfId="15" applyFont="1" applyBorder="1" applyAlignment="1">
      <alignment vertical="center" textRotation="255"/>
    </xf>
    <xf numFmtId="0" fontId="83" fillId="0" borderId="183" xfId="15" applyFont="1" applyBorder="1" applyAlignment="1">
      <alignment vertical="top"/>
    </xf>
    <xf numFmtId="0" fontId="83" fillId="0" borderId="173" xfId="15" applyFont="1" applyBorder="1" applyAlignment="1">
      <alignment vertical="top"/>
    </xf>
    <xf numFmtId="0" fontId="83" fillId="0" borderId="229" xfId="15" applyFont="1" applyBorder="1" applyAlignment="1">
      <alignment vertical="top"/>
    </xf>
    <xf numFmtId="0" fontId="83" fillId="0" borderId="232" xfId="15" applyFont="1" applyBorder="1" applyAlignment="1">
      <alignment vertical="top"/>
    </xf>
    <xf numFmtId="0" fontId="83" fillId="0" borderId="1" xfId="15" applyFont="1" applyBorder="1" applyAlignment="1">
      <alignment vertical="top"/>
    </xf>
    <xf numFmtId="0" fontId="83" fillId="0" borderId="8" xfId="15" applyFont="1" applyBorder="1" applyAlignment="1">
      <alignment vertical="top"/>
    </xf>
    <xf numFmtId="0" fontId="13" fillId="0" borderId="12" xfId="0" applyFont="1" applyBorder="1" applyAlignment="1">
      <alignment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13" fillId="0" borderId="24" xfId="0" applyFont="1" applyBorder="1" applyAlignment="1">
      <alignment horizontal="center" vertical="center"/>
    </xf>
    <xf numFmtId="0" fontId="13" fillId="0" borderId="26" xfId="0" applyFont="1" applyBorder="1" applyAlignment="1">
      <alignment horizontal="center" vertical="center"/>
    </xf>
    <xf numFmtId="0" fontId="13" fillId="0" borderId="12"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3" fillId="0" borderId="9" xfId="0" applyFont="1" applyBorder="1" applyAlignment="1">
      <alignment vertical="center" wrapText="1"/>
    </xf>
    <xf numFmtId="0" fontId="13" fillId="0" borderId="0" xfId="0" applyFont="1" applyAlignment="1"/>
    <xf numFmtId="0" fontId="13" fillId="0" borderId="0" xfId="0" applyFont="1" applyAlignment="1">
      <alignment vertical="top"/>
    </xf>
    <xf numFmtId="0" fontId="16" fillId="0" borderId="9" xfId="0" applyFont="1" applyBorder="1" applyAlignment="1">
      <alignment horizontal="center" vertical="center"/>
    </xf>
    <xf numFmtId="49" fontId="92" fillId="0" borderId="0" xfId="0" applyNumberFormat="1" applyFont="1" applyAlignment="1">
      <alignment vertical="center"/>
    </xf>
    <xf numFmtId="0" fontId="92" fillId="0" borderId="0" xfId="0" applyFont="1" applyAlignment="1">
      <alignment vertical="center"/>
    </xf>
    <xf numFmtId="0" fontId="19" fillId="5" borderId="12" xfId="8" applyFont="1" applyFill="1" applyBorder="1" applyAlignment="1">
      <alignment horizontal="center" vertical="center"/>
    </xf>
    <xf numFmtId="0" fontId="19" fillId="5" borderId="10" xfId="8" applyFont="1" applyFill="1" applyBorder="1" applyAlignment="1">
      <alignment horizontal="center" vertical="center"/>
    </xf>
    <xf numFmtId="0" fontId="19" fillId="5" borderId="138" xfId="8" applyFont="1" applyFill="1" applyBorder="1" applyAlignment="1">
      <alignment horizontal="center" vertical="center"/>
    </xf>
    <xf numFmtId="0" fontId="13" fillId="0" borderId="145" xfId="8" applyFont="1" applyFill="1" applyBorder="1" applyAlignment="1">
      <alignment horizontal="left" vertical="distributed" wrapText="1"/>
    </xf>
    <xf numFmtId="0" fontId="13" fillId="0" borderId="146" xfId="0" applyFont="1" applyFill="1" applyBorder="1" applyAlignment="1">
      <alignment horizontal="left" vertical="distributed" wrapText="1"/>
    </xf>
    <xf numFmtId="0" fontId="13" fillId="0" borderId="3" xfId="0" applyFont="1" applyFill="1" applyBorder="1" applyAlignment="1">
      <alignment horizontal="left" vertical="distributed" wrapText="1"/>
    </xf>
    <xf numFmtId="0" fontId="13" fillId="0" borderId="147" xfId="0" applyFont="1" applyFill="1" applyBorder="1" applyAlignment="1">
      <alignment horizontal="left" vertical="distributed" wrapText="1"/>
    </xf>
    <xf numFmtId="0" fontId="13" fillId="0" borderId="141" xfId="8" applyFont="1" applyFill="1" applyBorder="1" applyAlignment="1">
      <alignment horizontal="center" vertical="center"/>
    </xf>
    <xf numFmtId="0" fontId="13" fillId="0" borderId="148" xfId="8" applyFont="1" applyFill="1" applyBorder="1" applyAlignment="1">
      <alignment horizontal="center" vertical="center"/>
    </xf>
    <xf numFmtId="0" fontId="13" fillId="5" borderId="2" xfId="8" applyFont="1" applyFill="1" applyBorder="1" applyAlignment="1">
      <alignment horizontal="center" vertical="center"/>
    </xf>
    <xf numFmtId="0" fontId="13" fillId="5" borderId="3" xfId="8" applyFont="1" applyFill="1" applyBorder="1" applyAlignment="1">
      <alignment horizontal="center" vertical="center"/>
    </xf>
    <xf numFmtId="0" fontId="13" fillId="5" borderId="147" xfId="8" applyFont="1" applyFill="1" applyBorder="1" applyAlignment="1">
      <alignment horizontal="center" vertical="center"/>
    </xf>
    <xf numFmtId="0" fontId="13" fillId="5" borderId="149" xfId="8" applyFont="1" applyFill="1" applyBorder="1" applyAlignment="1">
      <alignment horizontal="center" vertical="center" wrapText="1"/>
    </xf>
    <xf numFmtId="0" fontId="13" fillId="5" borderId="150" xfId="8" applyFont="1" applyFill="1" applyBorder="1" applyAlignment="1">
      <alignment horizontal="center" vertical="center" wrapText="1"/>
    </xf>
    <xf numFmtId="0" fontId="13" fillId="5" borderId="151" xfId="8" applyFont="1" applyFill="1" applyBorder="1" applyAlignment="1">
      <alignment horizontal="center" vertical="center" wrapText="1"/>
    </xf>
    <xf numFmtId="0" fontId="13" fillId="5" borderId="152" xfId="8" applyFont="1" applyFill="1" applyBorder="1" applyAlignment="1">
      <alignment horizontal="center" vertical="center" wrapText="1"/>
    </xf>
    <xf numFmtId="0" fontId="13" fillId="5" borderId="153" xfId="0" applyFont="1" applyFill="1" applyBorder="1" applyAlignment="1">
      <alignment horizontal="right" vertical="center" wrapText="1"/>
    </xf>
    <xf numFmtId="0" fontId="13" fillId="5" borderId="154" xfId="0" applyFont="1" applyFill="1" applyBorder="1" applyAlignment="1">
      <alignment horizontal="right" vertical="center" wrapText="1"/>
    </xf>
    <xf numFmtId="0" fontId="13" fillId="5" borderId="152" xfId="0" applyFont="1" applyFill="1" applyBorder="1" applyAlignment="1">
      <alignment horizontal="right" vertical="center" wrapText="1"/>
    </xf>
    <xf numFmtId="0" fontId="13" fillId="5" borderId="155" xfId="0" applyFont="1" applyFill="1" applyBorder="1" applyAlignment="1">
      <alignment horizontal="right" vertical="center" wrapText="1"/>
    </xf>
    <xf numFmtId="0" fontId="13" fillId="0" borderId="3" xfId="8" applyFont="1" applyFill="1" applyBorder="1" applyAlignment="1">
      <alignment horizontal="center" vertical="center" shrinkToFit="1"/>
    </xf>
    <xf numFmtId="0" fontId="56" fillId="0" borderId="3" xfId="8" applyFont="1" applyFill="1" applyBorder="1" applyAlignment="1">
      <alignment horizontal="center" vertical="center" shrinkToFit="1"/>
    </xf>
    <xf numFmtId="0" fontId="56" fillId="0" borderId="147" xfId="8" applyFont="1" applyFill="1" applyBorder="1" applyAlignment="1">
      <alignment horizontal="center" vertical="center" shrinkToFit="1"/>
    </xf>
    <xf numFmtId="0" fontId="56" fillId="0" borderId="1" xfId="8" applyFont="1" applyFill="1" applyBorder="1" applyAlignment="1">
      <alignment horizontal="center" vertical="center" shrinkToFit="1"/>
    </xf>
    <xf numFmtId="0" fontId="56" fillId="0" borderId="156" xfId="8" applyFont="1" applyFill="1" applyBorder="1" applyAlignment="1">
      <alignment horizontal="center" vertical="center" shrinkToFit="1"/>
    </xf>
    <xf numFmtId="0" fontId="36" fillId="5" borderId="7" xfId="8" applyFont="1" applyFill="1" applyBorder="1" applyAlignment="1">
      <alignment horizontal="center" vertical="center" shrinkToFit="1"/>
    </xf>
    <xf numFmtId="0" fontId="36" fillId="5" borderId="1" xfId="8" applyFont="1" applyFill="1" applyBorder="1" applyAlignment="1">
      <alignment horizontal="center" vertical="center" shrinkToFit="1"/>
    </xf>
    <xf numFmtId="0" fontId="36" fillId="5" borderId="156" xfId="8" applyFont="1" applyFill="1" applyBorder="1" applyAlignment="1">
      <alignment horizontal="center" vertical="center" shrinkToFit="1"/>
    </xf>
    <xf numFmtId="0" fontId="19" fillId="5" borderId="95" xfId="8" applyFont="1" applyFill="1" applyBorder="1" applyAlignment="1">
      <alignment horizontal="center" vertical="center"/>
    </xf>
    <xf numFmtId="0" fontId="19" fillId="5" borderId="93" xfId="8" applyFont="1" applyFill="1" applyBorder="1" applyAlignment="1">
      <alignment horizontal="center" vertical="center"/>
    </xf>
    <xf numFmtId="0" fontId="19" fillId="5" borderId="157" xfId="8" applyFont="1" applyFill="1" applyBorder="1" applyAlignment="1">
      <alignment horizontal="center" vertical="center"/>
    </xf>
    <xf numFmtId="0" fontId="13" fillId="0" borderId="158" xfId="8" applyFont="1" applyFill="1" applyBorder="1" applyAlignment="1">
      <alignment horizontal="center" vertical="center" shrinkToFit="1"/>
    </xf>
    <xf numFmtId="0" fontId="13" fillId="0" borderId="93" xfId="8" applyFont="1" applyFill="1" applyBorder="1" applyAlignment="1">
      <alignment horizontal="center" vertical="center" shrinkToFit="1"/>
    </xf>
    <xf numFmtId="0" fontId="13" fillId="0" borderId="157" xfId="8" applyFont="1" applyFill="1" applyBorder="1" applyAlignment="1">
      <alignment horizontal="center" vertical="center" shrinkToFit="1"/>
    </xf>
    <xf numFmtId="0" fontId="13" fillId="0" borderId="139" xfId="8" applyFont="1" applyFill="1" applyBorder="1" applyAlignment="1">
      <alignment horizontal="center" vertical="center"/>
    </xf>
    <xf numFmtId="0" fontId="13" fillId="0" borderId="10" xfId="8" applyFont="1" applyFill="1" applyBorder="1" applyAlignment="1">
      <alignment horizontal="center" vertical="center"/>
    </xf>
    <xf numFmtId="0" fontId="13" fillId="0" borderId="138" xfId="8" applyFont="1" applyFill="1" applyBorder="1" applyAlignment="1">
      <alignment horizontal="center" vertical="center"/>
    </xf>
    <xf numFmtId="0" fontId="79" fillId="5" borderId="0" xfId="8" applyFont="1" applyFill="1" applyBorder="1" applyAlignment="1">
      <alignment horizontal="left" vertical="center"/>
    </xf>
    <xf numFmtId="0" fontId="13" fillId="5" borderId="135" xfId="0" applyFont="1" applyFill="1" applyBorder="1" applyAlignment="1">
      <alignment horizontal="center" vertical="center"/>
    </xf>
    <xf numFmtId="0" fontId="13" fillId="5" borderId="136" xfId="0" applyFont="1" applyFill="1" applyBorder="1" applyAlignment="1">
      <alignment horizontal="center" vertical="center"/>
    </xf>
    <xf numFmtId="0" fontId="13" fillId="5" borderId="137" xfId="0" applyFont="1" applyFill="1" applyBorder="1" applyAlignment="1">
      <alignment horizontal="center" vertical="center"/>
    </xf>
    <xf numFmtId="0" fontId="13" fillId="0" borderId="139" xfId="8" applyFont="1" applyFill="1" applyBorder="1" applyAlignment="1">
      <alignment horizontal="left" vertical="distributed" wrapText="1"/>
    </xf>
    <xf numFmtId="0" fontId="13" fillId="0" borderId="10" xfId="0" applyFont="1" applyFill="1" applyBorder="1" applyAlignment="1">
      <alignment horizontal="left" vertical="distributed" wrapText="1"/>
    </xf>
    <xf numFmtId="0" fontId="13" fillId="0" borderId="140" xfId="8" applyFont="1" applyFill="1" applyBorder="1" applyAlignment="1">
      <alignment horizontal="center" vertical="center"/>
    </xf>
    <xf numFmtId="0" fontId="13" fillId="0" borderId="142" xfId="8" applyFont="1" applyFill="1" applyBorder="1" applyAlignment="1">
      <alignment horizontal="center" vertical="center"/>
    </xf>
    <xf numFmtId="0" fontId="13" fillId="5" borderId="4" xfId="8" applyFont="1" applyFill="1" applyBorder="1" applyAlignment="1">
      <alignment horizontal="center" vertical="center"/>
    </xf>
    <xf numFmtId="0" fontId="13" fillId="5" borderId="7" xfId="8" applyFont="1" applyFill="1" applyBorder="1" applyAlignment="1">
      <alignment horizontal="center" vertical="center"/>
    </xf>
    <xf numFmtId="0" fontId="13" fillId="5" borderId="1" xfId="8" applyFont="1" applyFill="1" applyBorder="1" applyAlignment="1">
      <alignment horizontal="center" vertical="center"/>
    </xf>
    <xf numFmtId="0" fontId="13" fillId="5" borderId="8" xfId="8" applyFont="1" applyFill="1" applyBorder="1" applyAlignment="1">
      <alignment horizontal="center" vertical="center"/>
    </xf>
    <xf numFmtId="49" fontId="43" fillId="0" borderId="2" xfId="8" applyNumberFormat="1" applyFont="1" applyFill="1" applyBorder="1" applyAlignment="1">
      <alignment horizontal="left" vertical="center" wrapText="1"/>
    </xf>
    <xf numFmtId="0" fontId="43" fillId="0" borderId="3" xfId="0" applyFont="1" applyFill="1" applyBorder="1" applyAlignment="1">
      <alignment vertical="center" wrapText="1"/>
    </xf>
    <xf numFmtId="0" fontId="43" fillId="0" borderId="7" xfId="0" applyFont="1" applyFill="1" applyBorder="1" applyAlignment="1">
      <alignment vertical="center" wrapText="1"/>
    </xf>
    <xf numFmtId="0" fontId="43" fillId="0" borderId="1" xfId="0" applyFont="1" applyFill="1" applyBorder="1" applyAlignment="1">
      <alignment vertical="center" wrapText="1"/>
    </xf>
    <xf numFmtId="0" fontId="13" fillId="0" borderId="91" xfId="8" applyFont="1" applyFill="1" applyBorder="1" applyAlignment="1">
      <alignment horizontal="center" vertical="center" shrinkToFit="1"/>
    </xf>
    <xf numFmtId="0" fontId="13" fillId="0" borderId="143" xfId="8" applyFont="1" applyFill="1" applyBorder="1" applyAlignment="1">
      <alignment horizontal="center" vertical="center" shrinkToFit="1"/>
    </xf>
    <xf numFmtId="0" fontId="13" fillId="0" borderId="144" xfId="8" applyFont="1" applyFill="1" applyBorder="1" applyAlignment="1">
      <alignment horizontal="center" vertical="center" shrinkToFit="1"/>
    </xf>
    <xf numFmtId="0" fontId="13" fillId="0" borderId="88" xfId="8" applyFont="1" applyFill="1" applyBorder="1" applyAlignment="1">
      <alignment horizontal="center" vertical="center" shrinkToFit="1"/>
    </xf>
    <xf numFmtId="0" fontId="13" fillId="0" borderId="89" xfId="8" applyFont="1" applyFill="1" applyBorder="1" applyAlignment="1">
      <alignment horizontal="center" vertical="center" shrinkToFi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147"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56" xfId="0" applyFont="1" applyFill="1" applyBorder="1" applyAlignment="1">
      <alignment horizontal="center" vertical="center" wrapText="1"/>
    </xf>
    <xf numFmtId="0" fontId="13" fillId="0" borderId="159" xfId="8" applyFont="1" applyFill="1" applyBorder="1" applyAlignment="1">
      <alignment horizontal="center" vertical="center" shrinkToFit="1"/>
    </xf>
    <xf numFmtId="0" fontId="13" fillId="0" borderId="160" xfId="8" applyFont="1" applyFill="1" applyBorder="1" applyAlignment="1">
      <alignment horizontal="center" vertical="center" shrinkToFit="1"/>
    </xf>
    <xf numFmtId="0" fontId="13" fillId="0" borderId="161" xfId="8" applyFont="1" applyFill="1" applyBorder="1" applyAlignment="1">
      <alignment horizontal="center" vertical="center" shrinkToFit="1"/>
    </xf>
    <xf numFmtId="0" fontId="13" fillId="5" borderId="162" xfId="8" applyFont="1" applyFill="1" applyBorder="1" applyAlignment="1">
      <alignment horizontal="center" vertical="center" shrinkToFit="1"/>
    </xf>
    <xf numFmtId="0" fontId="13" fillId="5" borderId="1" xfId="8" applyFont="1" applyFill="1" applyBorder="1" applyAlignment="1">
      <alignment horizontal="center" vertical="center" shrinkToFit="1"/>
    </xf>
    <xf numFmtId="0" fontId="13" fillId="5" borderId="156" xfId="8" applyFont="1" applyFill="1" applyBorder="1" applyAlignment="1">
      <alignment horizontal="center" vertical="center" shrinkToFit="1"/>
    </xf>
    <xf numFmtId="0" fontId="13" fillId="5" borderId="156" xfId="8" applyFont="1" applyFill="1" applyBorder="1" applyAlignment="1">
      <alignment horizontal="center" vertical="center"/>
    </xf>
    <xf numFmtId="0" fontId="13" fillId="0" borderId="163" xfId="8" applyFont="1" applyFill="1" applyBorder="1" applyAlignment="1">
      <alignment horizontal="left" vertical="distributed" wrapText="1"/>
    </xf>
    <xf numFmtId="0" fontId="13" fillId="0" borderId="3" xfId="8" applyFont="1" applyFill="1" applyBorder="1" applyAlignment="1">
      <alignment horizontal="left" vertical="distributed" wrapText="1"/>
    </xf>
    <xf numFmtId="0" fontId="13" fillId="0" borderId="162" xfId="8" applyFont="1" applyFill="1" applyBorder="1" applyAlignment="1">
      <alignment horizontal="left" vertical="distributed" wrapText="1"/>
    </xf>
    <xf numFmtId="0" fontId="13" fillId="0" borderId="1" xfId="8" applyFont="1" applyFill="1" applyBorder="1" applyAlignment="1">
      <alignment horizontal="left" vertical="distributed" wrapText="1"/>
    </xf>
    <xf numFmtId="0" fontId="13" fillId="5" borderId="2" xfId="0" applyFont="1" applyFill="1" applyBorder="1" applyAlignment="1">
      <alignment horizontal="center" vertical="center"/>
    </xf>
    <xf numFmtId="0" fontId="13" fillId="5" borderId="3" xfId="0" applyFont="1" applyFill="1" applyBorder="1" applyAlignment="1">
      <alignment horizontal="center" vertical="center"/>
    </xf>
    <xf numFmtId="0" fontId="13" fillId="5" borderId="4" xfId="0" applyFont="1" applyFill="1" applyBorder="1" applyAlignment="1">
      <alignment horizontal="center" vertical="center"/>
    </xf>
    <xf numFmtId="0" fontId="13" fillId="5" borderId="7" xfId="0" applyFont="1" applyFill="1" applyBorder="1" applyAlignment="1">
      <alignment horizontal="center" vertical="center"/>
    </xf>
    <xf numFmtId="0" fontId="13" fillId="5" borderId="1" xfId="0" applyFont="1" applyFill="1" applyBorder="1" applyAlignment="1">
      <alignment horizontal="center" vertical="center"/>
    </xf>
    <xf numFmtId="0" fontId="13" fillId="5" borderId="8"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2" xfId="8" applyFont="1" applyFill="1" applyBorder="1" applyAlignment="1">
      <alignment horizontal="center" vertical="center"/>
    </xf>
    <xf numFmtId="0" fontId="13" fillId="0" borderId="10" xfId="8" applyFont="1" applyFill="1" applyBorder="1" applyAlignment="1">
      <alignment horizontal="left" vertical="distributed" wrapText="1"/>
    </xf>
    <xf numFmtId="0" fontId="13" fillId="0" borderId="138" xfId="8" applyFont="1" applyFill="1" applyBorder="1" applyAlignment="1">
      <alignment horizontal="left" vertical="distributed" wrapText="1"/>
    </xf>
    <xf numFmtId="0" fontId="13" fillId="0" borderId="13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38" xfId="0" applyFont="1" applyFill="1" applyBorder="1" applyAlignment="1">
      <alignment horizontal="center" vertical="center"/>
    </xf>
    <xf numFmtId="0" fontId="13" fillId="5" borderId="5" xfId="8" applyFont="1" applyFill="1" applyBorder="1" applyAlignment="1">
      <alignment horizontal="center" vertical="center"/>
    </xf>
    <xf numFmtId="0" fontId="13" fillId="5" borderId="0" xfId="8" applyFont="1" applyFill="1" applyBorder="1" applyAlignment="1">
      <alignment horizontal="center" vertical="center"/>
    </xf>
    <xf numFmtId="0" fontId="13" fillId="5" borderId="6" xfId="8" applyFont="1" applyFill="1" applyBorder="1" applyAlignment="1">
      <alignment horizontal="center" vertical="center"/>
    </xf>
    <xf numFmtId="0" fontId="13" fillId="0" borderId="5" xfId="8" applyFont="1" applyFill="1" applyBorder="1" applyAlignment="1">
      <alignment horizontal="center" vertical="center" shrinkToFit="1"/>
    </xf>
    <xf numFmtId="0" fontId="13" fillId="0" borderId="0" xfId="8" applyFont="1" applyFill="1" applyBorder="1" applyAlignment="1">
      <alignment horizontal="center" vertical="center" shrinkToFit="1"/>
    </xf>
    <xf numFmtId="0" fontId="13" fillId="0" borderId="6" xfId="8" applyFont="1" applyFill="1" applyBorder="1" applyAlignment="1">
      <alignment horizontal="center" vertical="center" shrinkToFit="1"/>
    </xf>
    <xf numFmtId="0" fontId="13" fillId="0" borderId="7" xfId="8" applyFont="1" applyFill="1" applyBorder="1" applyAlignment="1">
      <alignment horizontal="center" vertical="center" shrinkToFit="1"/>
    </xf>
    <xf numFmtId="0" fontId="13" fillId="0" borderId="1" xfId="8" applyFont="1" applyFill="1" applyBorder="1" applyAlignment="1">
      <alignment horizontal="center" vertical="center" shrinkToFit="1"/>
    </xf>
    <xf numFmtId="0" fontId="13" fillId="0" borderId="8" xfId="8" applyFont="1" applyFill="1" applyBorder="1" applyAlignment="1">
      <alignment horizontal="center" vertical="center" shrinkToFit="1"/>
    </xf>
    <xf numFmtId="0" fontId="13" fillId="0" borderId="139" xfId="8" applyFont="1" applyFill="1" applyBorder="1" applyAlignment="1">
      <alignment horizontal="center" vertical="distributed" wrapText="1"/>
    </xf>
    <xf numFmtId="0" fontId="13" fillId="0" borderId="10" xfId="8" applyFont="1" applyFill="1" applyBorder="1" applyAlignment="1">
      <alignment horizontal="center" vertical="distributed" wrapText="1"/>
    </xf>
    <xf numFmtId="0" fontId="13" fillId="0" borderId="138" xfId="0" applyFont="1" applyBorder="1" applyAlignment="1">
      <alignment horizontal="center" vertical="center"/>
    </xf>
    <xf numFmtId="0" fontId="13" fillId="0" borderId="163" xfId="0" applyFont="1" applyFill="1" applyBorder="1" applyAlignment="1">
      <alignment horizontal="center" vertical="center"/>
    </xf>
    <xf numFmtId="0" fontId="13" fillId="0" borderId="147" xfId="0" applyFont="1" applyFill="1" applyBorder="1" applyAlignment="1">
      <alignment horizontal="center" vertical="center"/>
    </xf>
    <xf numFmtId="0" fontId="13" fillId="0" borderId="2" xfId="8" applyFont="1" applyFill="1" applyBorder="1" applyAlignment="1">
      <alignment horizontal="center" vertical="center" shrinkToFit="1"/>
    </xf>
    <xf numFmtId="0" fontId="13" fillId="0" borderId="4" xfId="8" applyFont="1" applyFill="1" applyBorder="1" applyAlignment="1">
      <alignment horizontal="center" vertical="center" shrinkToFit="1"/>
    </xf>
    <xf numFmtId="0" fontId="13" fillId="0" borderId="9" xfId="8" applyFont="1" applyFill="1" applyBorder="1" applyAlignment="1">
      <alignment horizontal="center" vertical="center" shrinkToFit="1"/>
    </xf>
    <xf numFmtId="0" fontId="13" fillId="0" borderId="2" xfId="8" applyFont="1" applyFill="1" applyBorder="1" applyAlignment="1">
      <alignment horizontal="center" vertical="center" wrapText="1"/>
    </xf>
    <xf numFmtId="0" fontId="13" fillId="0" borderId="3" xfId="8" applyFont="1" applyFill="1" applyBorder="1" applyAlignment="1">
      <alignment horizontal="center" vertical="center" wrapText="1"/>
    </xf>
    <xf numFmtId="0" fontId="13" fillId="0" borderId="4" xfId="8" applyFont="1" applyFill="1" applyBorder="1" applyAlignment="1">
      <alignment horizontal="center" vertical="center" wrapText="1"/>
    </xf>
    <xf numFmtId="0" fontId="13" fillId="0" borderId="7" xfId="8" applyFont="1" applyFill="1" applyBorder="1" applyAlignment="1">
      <alignment horizontal="center" vertical="center" wrapText="1"/>
    </xf>
    <xf numFmtId="0" fontId="13" fillId="0" borderId="1" xfId="8" applyFont="1" applyFill="1" applyBorder="1" applyAlignment="1">
      <alignment horizontal="center" vertical="center" wrapText="1"/>
    </xf>
    <xf numFmtId="0" fontId="13" fillId="0" borderId="8" xfId="8" applyFont="1" applyFill="1" applyBorder="1" applyAlignment="1">
      <alignment horizontal="center" vertical="center" wrapText="1"/>
    </xf>
    <xf numFmtId="0" fontId="13" fillId="0" borderId="2" xfId="8" applyFont="1" applyFill="1" applyBorder="1" applyAlignment="1">
      <alignment horizontal="center" vertical="center"/>
    </xf>
    <xf numFmtId="0" fontId="13" fillId="0" borderId="3" xfId="8" applyFont="1" applyFill="1" applyBorder="1" applyAlignment="1">
      <alignment horizontal="center" vertical="center"/>
    </xf>
    <xf numFmtId="0" fontId="13" fillId="0" borderId="4" xfId="8" applyFont="1" applyFill="1" applyBorder="1" applyAlignment="1">
      <alignment horizontal="center" vertical="center"/>
    </xf>
    <xf numFmtId="0" fontId="13" fillId="0" borderId="7" xfId="8" applyFont="1" applyFill="1" applyBorder="1" applyAlignment="1">
      <alignment horizontal="center" vertical="center"/>
    </xf>
    <xf numFmtId="0" fontId="13" fillId="0" borderId="1" xfId="8" applyFont="1" applyFill="1" applyBorder="1" applyAlignment="1">
      <alignment horizontal="center" vertical="center"/>
    </xf>
    <xf numFmtId="0" fontId="13" fillId="0" borderId="8" xfId="8" applyFont="1" applyFill="1" applyBorder="1" applyAlignment="1">
      <alignment horizontal="center" vertical="center"/>
    </xf>
    <xf numFmtId="0" fontId="13" fillId="0" borderId="24" xfId="8"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164"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3" fillId="0" borderId="156" xfId="0" applyFont="1" applyFill="1" applyBorder="1" applyAlignment="1">
      <alignment horizontal="center" vertical="center" shrinkToFit="1"/>
    </xf>
    <xf numFmtId="0" fontId="13" fillId="0" borderId="5" xfId="8" applyFont="1" applyFill="1" applyBorder="1" applyAlignment="1">
      <alignment horizontal="center" vertical="center"/>
    </xf>
    <xf numFmtId="0" fontId="13" fillId="0" borderId="6" xfId="8" applyFont="1" applyFill="1" applyBorder="1" applyAlignment="1">
      <alignment horizontal="center" vertical="center"/>
    </xf>
    <xf numFmtId="0" fontId="13" fillId="0" borderId="0" xfId="8" applyFont="1" applyFill="1" applyBorder="1" applyAlignment="1">
      <alignment horizontal="center" vertical="center"/>
    </xf>
    <xf numFmtId="0" fontId="13" fillId="5" borderId="2" xfId="8" applyFont="1" applyFill="1" applyBorder="1" applyAlignment="1">
      <alignment horizontal="center" vertical="center" shrinkToFit="1"/>
    </xf>
    <xf numFmtId="0" fontId="13" fillId="5" borderId="3" xfId="8" applyFont="1" applyFill="1" applyBorder="1" applyAlignment="1">
      <alignment horizontal="center" vertical="center" shrinkToFit="1"/>
    </xf>
    <xf numFmtId="0" fontId="13" fillId="5" borderId="4" xfId="8" applyFont="1" applyFill="1" applyBorder="1" applyAlignment="1">
      <alignment horizontal="center" vertical="center" shrinkToFit="1"/>
    </xf>
    <xf numFmtId="0" fontId="13" fillId="5" borderId="5" xfId="8" applyFont="1" applyFill="1" applyBorder="1" applyAlignment="1">
      <alignment horizontal="center" vertical="center" shrinkToFit="1"/>
    </xf>
    <xf numFmtId="0" fontId="13" fillId="5" borderId="0" xfId="8" applyFont="1" applyFill="1" applyBorder="1" applyAlignment="1">
      <alignment horizontal="center" vertical="center" shrinkToFit="1"/>
    </xf>
    <xf numFmtId="0" fontId="13" fillId="5" borderId="6" xfId="8" applyFont="1" applyFill="1" applyBorder="1" applyAlignment="1">
      <alignment horizontal="center" vertical="center" shrinkToFit="1"/>
    </xf>
    <xf numFmtId="0" fontId="13" fillId="0" borderId="147" xfId="8" applyFont="1" applyFill="1" applyBorder="1" applyAlignment="1">
      <alignment horizontal="center" vertical="center"/>
    </xf>
    <xf numFmtId="0" fontId="13" fillId="0" borderId="164" xfId="8" applyFont="1" applyFill="1" applyBorder="1" applyAlignment="1">
      <alignment horizontal="center" vertical="center"/>
    </xf>
    <xf numFmtId="0" fontId="13" fillId="5" borderId="0" xfId="0" applyFont="1" applyFill="1" applyBorder="1" applyAlignment="1">
      <alignment horizontal="center" vertical="center"/>
    </xf>
    <xf numFmtId="0" fontId="13" fillId="5" borderId="0" xfId="8" applyFont="1" applyFill="1" applyBorder="1" applyAlignment="1">
      <alignment horizontal="left" vertical="center"/>
    </xf>
    <xf numFmtId="0" fontId="13" fillId="5" borderId="6" xfId="8" applyFont="1" applyFill="1" applyBorder="1" applyAlignment="1">
      <alignment horizontal="left" vertical="center"/>
    </xf>
    <xf numFmtId="0" fontId="20" fillId="0" borderId="2" xfId="8" applyFont="1" applyFill="1" applyBorder="1" applyAlignment="1">
      <alignment horizontal="center" vertical="center" wrapText="1" shrinkToFit="1"/>
    </xf>
    <xf numFmtId="0" fontId="20" fillId="0" borderId="3" xfId="8" applyFont="1" applyFill="1" applyBorder="1" applyAlignment="1">
      <alignment horizontal="center" vertical="center" wrapText="1" shrinkToFit="1"/>
    </xf>
    <xf numFmtId="0" fontId="20" fillId="0" borderId="4" xfId="8" applyFont="1" applyFill="1" applyBorder="1" applyAlignment="1">
      <alignment horizontal="center" vertical="center" wrapText="1" shrinkToFit="1"/>
    </xf>
    <xf numFmtId="0" fontId="20" fillId="0" borderId="165" xfId="8" applyFont="1" applyFill="1" applyBorder="1" applyAlignment="1">
      <alignment horizontal="center" vertical="center" wrapText="1" shrinkToFit="1"/>
    </xf>
    <xf numFmtId="0" fontId="20" fillId="0" borderId="88" xfId="8" applyFont="1" applyFill="1" applyBorder="1" applyAlignment="1">
      <alignment horizontal="center" vertical="center" wrapText="1" shrinkToFit="1"/>
    </xf>
    <xf numFmtId="0" fontId="20" fillId="0" borderId="166" xfId="8" applyFont="1" applyFill="1" applyBorder="1" applyAlignment="1">
      <alignment horizontal="center" vertical="center" wrapText="1" shrinkToFit="1"/>
    </xf>
    <xf numFmtId="0" fontId="20" fillId="0" borderId="24" xfId="8" applyFont="1" applyBorder="1" applyAlignment="1">
      <alignment horizontal="center" vertical="center" textRotation="255"/>
    </xf>
    <xf numFmtId="0" fontId="13" fillId="0" borderId="50" xfId="0" applyFont="1" applyBorder="1" applyAlignment="1">
      <alignment vertical="center"/>
    </xf>
    <xf numFmtId="0" fontId="19" fillId="0" borderId="10" xfId="8" applyFont="1" applyBorder="1" applyAlignment="1">
      <alignment horizontal="center" vertical="center"/>
    </xf>
    <xf numFmtId="0" fontId="19" fillId="0" borderId="11" xfId="8" applyFont="1" applyBorder="1" applyAlignment="1">
      <alignment horizontal="center" vertical="center"/>
    </xf>
    <xf numFmtId="0" fontId="19" fillId="5" borderId="2" xfId="8" applyFont="1" applyFill="1" applyBorder="1" applyAlignment="1">
      <alignment horizontal="center" vertical="center"/>
    </xf>
    <xf numFmtId="0" fontId="19" fillId="5" borderId="3" xfId="8" applyFont="1" applyFill="1" applyBorder="1" applyAlignment="1">
      <alignment horizontal="center" vertical="center"/>
    </xf>
    <xf numFmtId="0" fontId="19" fillId="5" borderId="4" xfId="8" applyFont="1" applyFill="1" applyBorder="1" applyAlignment="1">
      <alignment horizontal="center" vertical="center"/>
    </xf>
    <xf numFmtId="0" fontId="19" fillId="5" borderId="11"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138" xfId="8" applyFont="1" applyFill="1" applyBorder="1" applyAlignment="1">
      <alignment horizontal="center" vertical="center"/>
    </xf>
    <xf numFmtId="0" fontId="20" fillId="5" borderId="2" xfId="8" applyFont="1" applyFill="1" applyBorder="1" applyAlignment="1">
      <alignment horizontal="left" vertical="center" wrapText="1" shrinkToFit="1"/>
    </xf>
    <xf numFmtId="0" fontId="20" fillId="5" borderId="3" xfId="8" applyFont="1" applyFill="1" applyBorder="1" applyAlignment="1">
      <alignment horizontal="left" vertical="center" wrapText="1" shrinkToFit="1"/>
    </xf>
    <xf numFmtId="0" fontId="20" fillId="5" borderId="4" xfId="8" applyFont="1" applyFill="1" applyBorder="1" applyAlignment="1">
      <alignment horizontal="left" vertical="center" wrapText="1" shrinkToFit="1"/>
    </xf>
    <xf numFmtId="0" fontId="20" fillId="5" borderId="165" xfId="8" applyFont="1" applyFill="1" applyBorder="1" applyAlignment="1">
      <alignment horizontal="left" vertical="center" wrapText="1" shrinkToFit="1"/>
    </xf>
    <xf numFmtId="0" fontId="20" fillId="5" borderId="88" xfId="8" applyFont="1" applyFill="1" applyBorder="1" applyAlignment="1">
      <alignment horizontal="left" vertical="center" wrapText="1" shrinkToFit="1"/>
    </xf>
    <xf numFmtId="0" fontId="20" fillId="5" borderId="166" xfId="8" applyFont="1" applyFill="1" applyBorder="1" applyAlignment="1">
      <alignment horizontal="left" vertical="center" wrapText="1" shrinkToFit="1"/>
    </xf>
    <xf numFmtId="0" fontId="19" fillId="5" borderId="12" xfId="8" applyFont="1" applyFill="1" applyBorder="1" applyAlignment="1">
      <alignment horizontal="left" vertical="center"/>
    </xf>
    <xf numFmtId="0" fontId="19" fillId="5" borderId="10" xfId="8" applyFont="1" applyFill="1" applyBorder="1" applyAlignment="1">
      <alignment horizontal="left" vertical="center"/>
    </xf>
    <xf numFmtId="0" fontId="19" fillId="5" borderId="167" xfId="8" applyFont="1" applyFill="1" applyBorder="1" applyAlignment="1">
      <alignment horizontal="left" vertical="center"/>
    </xf>
    <xf numFmtId="0" fontId="20" fillId="5" borderId="90" xfId="8" applyFont="1" applyFill="1" applyBorder="1" applyAlignment="1">
      <alignment horizontal="center" vertical="center" wrapText="1"/>
    </xf>
    <xf numFmtId="0" fontId="20" fillId="5" borderId="169" xfId="8" applyFont="1" applyFill="1" applyBorder="1" applyAlignment="1">
      <alignment horizontal="center" vertical="center" wrapText="1"/>
    </xf>
    <xf numFmtId="0" fontId="20" fillId="5" borderId="170" xfId="8" applyFont="1" applyFill="1" applyBorder="1" applyAlignment="1">
      <alignment horizontal="center" vertical="center" wrapText="1"/>
    </xf>
    <xf numFmtId="0" fontId="20" fillId="5" borderId="1" xfId="8" applyFont="1" applyFill="1" applyBorder="1" applyAlignment="1">
      <alignment horizontal="center" vertical="center" wrapText="1"/>
    </xf>
    <xf numFmtId="0" fontId="20" fillId="0" borderId="233" xfId="8" applyFont="1" applyBorder="1" applyAlignment="1">
      <alignment horizontal="center" vertical="center" textRotation="255"/>
    </xf>
    <xf numFmtId="0" fontId="20" fillId="0" borderId="50" xfId="8" applyFont="1" applyBorder="1" applyAlignment="1">
      <alignment horizontal="center" vertical="center" textRotation="255"/>
    </xf>
    <xf numFmtId="0" fontId="20" fillId="0" borderId="241" xfId="8" applyFont="1" applyBorder="1" applyAlignment="1">
      <alignment horizontal="center" vertical="center" textRotation="255"/>
    </xf>
    <xf numFmtId="0" fontId="13" fillId="0" borderId="5" xfId="8" applyFont="1" applyBorder="1" applyAlignment="1">
      <alignment vertical="center"/>
    </xf>
    <xf numFmtId="0" fontId="13" fillId="0" borderId="6" xfId="0" applyFont="1" applyBorder="1" applyAlignment="1">
      <alignment vertical="center"/>
    </xf>
    <xf numFmtId="0" fontId="13" fillId="0" borderId="7" xfId="8" applyFont="1" applyBorder="1" applyAlignment="1">
      <alignment vertical="center"/>
    </xf>
    <xf numFmtId="0" fontId="24" fillId="0" borderId="12" xfId="8" applyFont="1" applyBorder="1" applyAlignment="1">
      <alignment horizontal="center" vertical="center"/>
    </xf>
    <xf numFmtId="0" fontId="24" fillId="0" borderId="10" xfId="8" applyFont="1" applyBorder="1" applyAlignment="1">
      <alignment horizontal="center" vertical="center"/>
    </xf>
    <xf numFmtId="0" fontId="24" fillId="0" borderId="11" xfId="8" applyFont="1" applyBorder="1" applyAlignment="1">
      <alignment horizontal="center" vertical="center"/>
    </xf>
    <xf numFmtId="0" fontId="16" fillId="0" borderId="12" xfId="8" applyFont="1" applyBorder="1" applyAlignment="1">
      <alignment vertical="center"/>
    </xf>
    <xf numFmtId="0" fontId="16" fillId="0" borderId="10" xfId="8" applyFont="1" applyBorder="1" applyAlignment="1">
      <alignment vertical="center"/>
    </xf>
    <xf numFmtId="0" fontId="16" fillId="0" borderId="11" xfId="8" applyFont="1" applyBorder="1" applyAlignment="1">
      <alignment vertical="center"/>
    </xf>
    <xf numFmtId="0" fontId="19" fillId="0" borderId="0" xfId="8" applyFont="1" applyBorder="1" applyAlignment="1">
      <alignment vertical="center" shrinkToFit="1"/>
    </xf>
    <xf numFmtId="0" fontId="19" fillId="0" borderId="6" xfId="0" applyFont="1" applyBorder="1" applyAlignment="1">
      <alignment vertical="center" shrinkToFit="1"/>
    </xf>
    <xf numFmtId="0" fontId="13" fillId="0" borderId="156" xfId="8" applyFont="1" applyFill="1" applyBorder="1" applyAlignment="1">
      <alignment horizontal="center" vertical="center" wrapText="1"/>
    </xf>
    <xf numFmtId="0" fontId="13" fillId="0" borderId="162" xfId="0" applyFont="1" applyFill="1" applyBorder="1" applyAlignment="1">
      <alignment horizontal="left" vertical="distributed" wrapText="1" shrinkToFit="1"/>
    </xf>
    <xf numFmtId="0" fontId="13" fillId="0" borderId="1" xfId="0" applyFont="1" applyFill="1" applyBorder="1" applyAlignment="1">
      <alignment horizontal="left" vertical="distributed" wrapText="1" shrinkToFit="1"/>
    </xf>
    <xf numFmtId="0" fontId="13" fillId="0" borderId="172"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6" xfId="8" applyFont="1" applyFill="1" applyBorder="1" applyAlignment="1">
      <alignment horizontal="center" vertical="center" wrapText="1"/>
    </xf>
    <xf numFmtId="0" fontId="13" fillId="0" borderId="162" xfId="8" applyFont="1" applyFill="1" applyBorder="1" applyAlignment="1">
      <alignment horizontal="center" vertical="center" wrapText="1"/>
    </xf>
    <xf numFmtId="0" fontId="13" fillId="5" borderId="5" xfId="0" applyFont="1" applyFill="1" applyBorder="1" applyAlignment="1">
      <alignment horizontal="left" vertical="center"/>
    </xf>
    <xf numFmtId="0" fontId="13" fillId="5" borderId="0" xfId="0" applyFont="1" applyFill="1" applyBorder="1" applyAlignment="1">
      <alignment horizontal="left" vertical="center"/>
    </xf>
    <xf numFmtId="0" fontId="13" fillId="5" borderId="6" xfId="0" applyFont="1" applyFill="1" applyBorder="1" applyAlignment="1">
      <alignment horizontal="left" vertical="center"/>
    </xf>
    <xf numFmtId="0" fontId="13" fillId="5" borderId="7" xfId="0" applyFont="1" applyFill="1" applyBorder="1" applyAlignment="1">
      <alignment horizontal="left" vertical="center"/>
    </xf>
    <xf numFmtId="0" fontId="13" fillId="5" borderId="1" xfId="0" applyFont="1" applyFill="1" applyBorder="1" applyAlignment="1">
      <alignment horizontal="left" vertical="center"/>
    </xf>
    <xf numFmtId="0" fontId="13" fillId="5" borderId="8" xfId="0" applyFont="1" applyFill="1" applyBorder="1" applyAlignment="1">
      <alignment horizontal="left" vertical="center"/>
    </xf>
    <xf numFmtId="0" fontId="13" fillId="0" borderId="12" xfId="8" applyFont="1" applyFill="1" applyBorder="1" applyAlignment="1">
      <alignment horizontal="center" vertical="center" wrapText="1"/>
    </xf>
    <xf numFmtId="0" fontId="13" fillId="0" borderId="10" xfId="8" applyFont="1" applyFill="1" applyBorder="1" applyAlignment="1">
      <alignment horizontal="center" vertical="center" wrapText="1"/>
    </xf>
    <xf numFmtId="0" fontId="13" fillId="0" borderId="138" xfId="8" applyFont="1" applyFill="1" applyBorder="1" applyAlignment="1">
      <alignment horizontal="center" vertical="center" wrapText="1"/>
    </xf>
    <xf numFmtId="0" fontId="13" fillId="0" borderId="162" xfId="0" applyFont="1" applyFill="1" applyBorder="1" applyAlignment="1">
      <alignment horizontal="left" vertical="center"/>
    </xf>
    <xf numFmtId="0" fontId="13" fillId="0" borderId="1" xfId="0" applyFont="1" applyFill="1" applyBorder="1" applyAlignment="1">
      <alignment horizontal="left" vertical="center"/>
    </xf>
    <xf numFmtId="0" fontId="55" fillId="5" borderId="91" xfId="8" applyFont="1" applyFill="1" applyBorder="1" applyAlignment="1">
      <alignment horizontal="left" vertical="center"/>
    </xf>
    <xf numFmtId="0" fontId="55" fillId="5" borderId="3" xfId="8" applyFont="1" applyFill="1" applyBorder="1" applyAlignment="1">
      <alignment horizontal="left" vertical="center"/>
    </xf>
    <xf numFmtId="0" fontId="55" fillId="5" borderId="0" xfId="8" applyFont="1" applyFill="1" applyBorder="1" applyAlignment="1">
      <alignment horizontal="left" vertical="center"/>
    </xf>
    <xf numFmtId="0" fontId="17" fillId="5" borderId="0" xfId="8" applyFont="1" applyFill="1" applyBorder="1" applyAlignment="1">
      <alignment horizontal="left" vertical="center"/>
    </xf>
    <xf numFmtId="0" fontId="13" fillId="5" borderId="0" xfId="0" applyFont="1" applyFill="1" applyBorder="1">
      <alignment vertical="center"/>
    </xf>
    <xf numFmtId="0" fontId="13" fillId="5" borderId="168" xfId="0" applyFont="1" applyFill="1" applyBorder="1">
      <alignment vertical="center"/>
    </xf>
    <xf numFmtId="0" fontId="19" fillId="5" borderId="92" xfId="8" applyFont="1" applyFill="1" applyBorder="1" applyAlignment="1">
      <alignment horizontal="left" vertical="center" shrinkToFit="1"/>
    </xf>
    <xf numFmtId="0" fontId="19" fillId="5" borderId="0" xfId="8" applyFont="1" applyFill="1" applyBorder="1" applyAlignment="1">
      <alignment horizontal="left" vertical="center" shrinkToFit="1"/>
    </xf>
    <xf numFmtId="0" fontId="13" fillId="5" borderId="168" xfId="0" applyFont="1" applyFill="1" applyBorder="1" applyAlignment="1">
      <alignment horizontal="center" vertical="center"/>
    </xf>
    <xf numFmtId="0" fontId="13" fillId="5" borderId="88" xfId="0" applyFont="1" applyFill="1" applyBorder="1" applyAlignment="1">
      <alignment horizontal="center" vertical="center"/>
    </xf>
    <xf numFmtId="0" fontId="13" fillId="5" borderId="89" xfId="0" applyFont="1" applyFill="1" applyBorder="1" applyAlignment="1">
      <alignment horizontal="center" vertical="center"/>
    </xf>
    <xf numFmtId="0" fontId="19" fillId="5" borderId="144" xfId="8" applyFont="1" applyFill="1" applyBorder="1" applyAlignment="1">
      <alignment horizontal="left" vertical="center" shrinkToFit="1"/>
    </xf>
    <xf numFmtId="0" fontId="19" fillId="5" borderId="88" xfId="8" applyFont="1" applyFill="1" applyBorder="1" applyAlignment="1">
      <alignment horizontal="left" vertical="center" shrinkToFit="1"/>
    </xf>
    <xf numFmtId="0" fontId="13" fillId="5" borderId="12" xfId="8" applyFont="1" applyFill="1" applyBorder="1" applyAlignment="1">
      <alignment horizontal="center" vertical="center"/>
    </xf>
    <xf numFmtId="0" fontId="13" fillId="5" borderId="10" xfId="8" applyFont="1" applyFill="1" applyBorder="1" applyAlignment="1">
      <alignment horizontal="center" vertical="center"/>
    </xf>
    <xf numFmtId="0" fontId="19" fillId="0" borderId="2" xfId="8" applyFont="1" applyFill="1" applyBorder="1" applyAlignment="1">
      <alignment horizontal="center" vertical="center" wrapText="1"/>
    </xf>
    <xf numFmtId="0" fontId="13" fillId="0" borderId="3" xfId="0" applyFont="1" applyFill="1" applyBorder="1">
      <alignment vertical="center"/>
    </xf>
    <xf numFmtId="0" fontId="13" fillId="0" borderId="4" xfId="0" applyFont="1" applyFill="1" applyBorder="1">
      <alignment vertical="center"/>
    </xf>
    <xf numFmtId="0" fontId="13" fillId="0" borderId="165" xfId="0" applyFont="1" applyFill="1" applyBorder="1">
      <alignment vertical="center"/>
    </xf>
    <xf numFmtId="0" fontId="13" fillId="0" borderId="88" xfId="0" applyFont="1" applyFill="1" applyBorder="1">
      <alignment vertical="center"/>
    </xf>
    <xf numFmtId="0" fontId="13" fillId="0" borderId="166" xfId="0" applyFont="1" applyFill="1" applyBorder="1">
      <alignment vertical="center"/>
    </xf>
    <xf numFmtId="0" fontId="19" fillId="5" borderId="2" xfId="8" applyFont="1" applyFill="1" applyBorder="1" applyAlignment="1">
      <alignment horizontal="left" vertical="center" wrapText="1"/>
    </xf>
    <xf numFmtId="0" fontId="19" fillId="5" borderId="3" xfId="8" applyFont="1" applyFill="1" applyBorder="1" applyAlignment="1">
      <alignment horizontal="left" vertical="center" wrapText="1"/>
    </xf>
    <xf numFmtId="0" fontId="19" fillId="5" borderId="4" xfId="8" applyFont="1" applyFill="1" applyBorder="1" applyAlignment="1">
      <alignment horizontal="left" vertical="center" wrapText="1"/>
    </xf>
    <xf numFmtId="0" fontId="19" fillId="5" borderId="165" xfId="8" applyFont="1" applyFill="1" applyBorder="1" applyAlignment="1">
      <alignment horizontal="left" vertical="center" wrapText="1"/>
    </xf>
    <xf numFmtId="0" fontId="19" fillId="5" borderId="88" xfId="8" applyFont="1" applyFill="1" applyBorder="1" applyAlignment="1">
      <alignment horizontal="left" vertical="center" wrapText="1"/>
    </xf>
    <xf numFmtId="0" fontId="19" fillId="5" borderId="166" xfId="8" applyFont="1" applyFill="1" applyBorder="1" applyAlignment="1">
      <alignment horizontal="left" vertical="center" wrapText="1"/>
    </xf>
    <xf numFmtId="0" fontId="13" fillId="5" borderId="2" xfId="8" applyFont="1" applyFill="1" applyBorder="1" applyAlignment="1">
      <alignment horizontal="left" vertical="center"/>
    </xf>
    <xf numFmtId="0" fontId="13" fillId="5" borderId="3" xfId="8" applyFont="1" applyFill="1" applyBorder="1" applyAlignment="1">
      <alignment horizontal="left" vertical="center"/>
    </xf>
    <xf numFmtId="0" fontId="13" fillId="5" borderId="4" xfId="8" applyFont="1" applyFill="1" applyBorder="1" applyAlignment="1">
      <alignment horizontal="left"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9" fillId="0" borderId="0" xfId="8" applyFont="1" applyBorder="1" applyAlignment="1">
      <alignment vertical="center"/>
    </xf>
    <xf numFmtId="0" fontId="19" fillId="0" borderId="6" xfId="0" applyFont="1" applyBorder="1" applyAlignment="1">
      <alignment vertical="center"/>
    </xf>
    <xf numFmtId="0" fontId="13" fillId="5" borderId="11" xfId="8" applyFont="1" applyFill="1" applyBorder="1" applyAlignment="1">
      <alignment horizontal="center" vertical="center"/>
    </xf>
    <xf numFmtId="0" fontId="13" fillId="5" borderId="12" xfId="0" applyFont="1" applyFill="1" applyBorder="1" applyAlignment="1">
      <alignment horizontal="center" vertical="center"/>
    </xf>
    <xf numFmtId="0" fontId="13" fillId="5" borderId="10" xfId="0" applyFont="1" applyFill="1" applyBorder="1" applyAlignment="1">
      <alignment horizontal="center" vertical="center"/>
    </xf>
    <xf numFmtId="0" fontId="13" fillId="5" borderId="11" xfId="0" applyFont="1" applyFill="1" applyBorder="1" applyAlignment="1">
      <alignment horizontal="center" vertical="center"/>
    </xf>
    <xf numFmtId="0" fontId="19" fillId="5" borderId="171" xfId="8" applyFont="1" applyFill="1" applyBorder="1" applyAlignment="1">
      <alignment horizontal="left" vertical="center" wrapText="1"/>
    </xf>
    <xf numFmtId="0" fontId="19" fillId="5" borderId="141" xfId="8" applyFont="1" applyFill="1" applyBorder="1" applyAlignment="1">
      <alignment horizontal="left" vertical="center" wrapText="1"/>
    </xf>
    <xf numFmtId="0" fontId="19" fillId="5" borderId="142" xfId="8" applyFont="1" applyFill="1" applyBorder="1" applyAlignment="1">
      <alignment horizontal="left" vertical="center" wrapText="1"/>
    </xf>
    <xf numFmtId="0" fontId="19" fillId="0" borderId="6" xfId="8" applyFont="1" applyBorder="1" applyAlignment="1">
      <alignment vertical="center" shrinkToFit="1"/>
    </xf>
    <xf numFmtId="0" fontId="79" fillId="0" borderId="0" xfId="8" applyFont="1" applyAlignment="1">
      <alignment horizontal="center" vertical="center"/>
    </xf>
    <xf numFmtId="0" fontId="21" fillId="0" borderId="0" xfId="0" applyFont="1" applyAlignment="1">
      <alignment horizontal="center" vertical="center"/>
    </xf>
    <xf numFmtId="0" fontId="52" fillId="0" borderId="0" xfId="8" applyFont="1" applyBorder="1" applyAlignment="1">
      <alignment vertical="center" shrinkToFit="1"/>
    </xf>
    <xf numFmtId="0" fontId="52" fillId="0" borderId="6" xfId="0" applyFont="1" applyBorder="1" applyAlignment="1">
      <alignment vertical="center" shrinkToFit="1"/>
    </xf>
    <xf numFmtId="0" fontId="20" fillId="0" borderId="0" xfId="8" applyFont="1" applyAlignment="1">
      <alignment vertical="center"/>
    </xf>
    <xf numFmtId="49" fontId="92" fillId="0" borderId="0" xfId="8" applyNumberFormat="1" applyFont="1" applyBorder="1" applyAlignment="1">
      <alignment vertical="center" shrinkToFit="1"/>
    </xf>
    <xf numFmtId="0" fontId="92" fillId="0" borderId="6" xfId="0" applyFont="1" applyBorder="1" applyAlignment="1">
      <alignment vertical="center" shrinkToFit="1"/>
    </xf>
    <xf numFmtId="0" fontId="13" fillId="0" borderId="0" xfId="8" applyFont="1" applyBorder="1" applyAlignment="1">
      <alignment vertical="center"/>
    </xf>
    <xf numFmtId="0" fontId="13" fillId="0" borderId="6" xfId="8" applyFont="1" applyBorder="1" applyAlignment="1">
      <alignment vertical="center"/>
    </xf>
    <xf numFmtId="0" fontId="13" fillId="13" borderId="233" xfId="0" applyFont="1" applyFill="1" applyBorder="1" applyAlignment="1">
      <alignment horizontal="center" vertical="center"/>
    </xf>
    <xf numFmtId="0" fontId="13" fillId="13" borderId="50" xfId="0" applyFont="1" applyFill="1" applyBorder="1" applyAlignment="1">
      <alignment horizontal="center" vertical="center"/>
    </xf>
    <xf numFmtId="0" fontId="13" fillId="13" borderId="234" xfId="0" applyFont="1" applyFill="1" applyBorder="1" applyAlignment="1">
      <alignment horizontal="center" vertical="center"/>
    </xf>
    <xf numFmtId="0" fontId="13" fillId="13" borderId="24" xfId="0" applyFont="1" applyFill="1" applyBorder="1" applyAlignment="1">
      <alignment horizontal="distributed" vertical="center" indent="1"/>
    </xf>
    <xf numFmtId="0" fontId="13" fillId="13" borderId="50" xfId="0" applyFont="1" applyFill="1" applyBorder="1" applyAlignment="1">
      <alignment horizontal="distributed" vertical="center" indent="1"/>
    </xf>
    <xf numFmtId="0" fontId="13" fillId="13" borderId="26" xfId="0" applyFont="1" applyFill="1" applyBorder="1" applyAlignment="1">
      <alignment horizontal="distributed" vertical="center" indent="1"/>
    </xf>
    <xf numFmtId="0" fontId="13" fillId="0" borderId="24" xfId="0" applyFont="1" applyFill="1" applyBorder="1" applyAlignment="1">
      <alignment horizontal="distributed" vertical="center" indent="1"/>
    </xf>
    <xf numFmtId="0" fontId="0" fillId="0" borderId="26" xfId="0" applyBorder="1" applyAlignment="1">
      <alignment horizontal="distributed" vertical="center" inden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13" borderId="24" xfId="0" applyFont="1" applyFill="1" applyBorder="1" applyAlignment="1">
      <alignment horizontal="distributed" vertical="center" wrapText="1" indent="1"/>
    </xf>
    <xf numFmtId="0" fontId="0" fillId="13" borderId="26" xfId="0" applyFill="1" applyBorder="1" applyAlignment="1">
      <alignment horizontal="distributed" vertical="center" indent="1"/>
    </xf>
    <xf numFmtId="0" fontId="16" fillId="0" borderId="238" xfId="0" applyFont="1" applyFill="1" applyBorder="1" applyAlignment="1">
      <alignment horizontal="center" vertical="center"/>
    </xf>
    <xf numFmtId="0" fontId="16" fillId="0" borderId="239" xfId="0" applyFont="1" applyFill="1" applyBorder="1" applyAlignment="1">
      <alignment horizontal="center" vertical="center"/>
    </xf>
    <xf numFmtId="0" fontId="16" fillId="0" borderId="240" xfId="0" applyFont="1" applyFill="1" applyBorder="1" applyAlignment="1">
      <alignment horizontal="center" vertical="center"/>
    </xf>
    <xf numFmtId="49" fontId="92" fillId="0" borderId="1" xfId="0" applyNumberFormat="1" applyFont="1" applyFill="1" applyBorder="1" applyAlignment="1">
      <alignment horizontal="center" vertical="center"/>
    </xf>
    <xf numFmtId="0" fontId="92" fillId="0" borderId="1" xfId="0" applyFont="1" applyFill="1" applyBorder="1" applyAlignment="1">
      <alignment horizontal="center" vertical="center"/>
    </xf>
    <xf numFmtId="0" fontId="14" fillId="0" borderId="0" xfId="0" applyFont="1" applyFill="1" applyAlignment="1">
      <alignment horizontal="center" vertical="center"/>
    </xf>
    <xf numFmtId="49" fontId="92" fillId="0" borderId="252" xfId="0" applyNumberFormat="1" applyFont="1" applyFill="1" applyBorder="1" applyAlignment="1">
      <alignment horizontal="left" vertical="center" shrinkToFit="1"/>
    </xf>
    <xf numFmtId="0" fontId="13" fillId="0" borderId="0" xfId="0" applyFont="1" applyAlignment="1">
      <alignment horizontal="right" vertical="center" wrapText="1"/>
    </xf>
    <xf numFmtId="0" fontId="47" fillId="0" borderId="0" xfId="0" applyFont="1" applyFill="1" applyAlignment="1">
      <alignment horizontal="center" vertical="center"/>
    </xf>
    <xf numFmtId="0" fontId="16" fillId="0" borderId="0" xfId="0" applyFont="1" applyBorder="1" applyAlignment="1">
      <alignment horizontal="center" vertical="center"/>
    </xf>
    <xf numFmtId="49" fontId="96" fillId="0" borderId="3" xfId="0" applyNumberFormat="1" applyFont="1" applyBorder="1" applyAlignment="1">
      <alignment horizontal="center" vertical="center"/>
    </xf>
    <xf numFmtId="0" fontId="96" fillId="0" borderId="3" xfId="0" applyFont="1" applyBorder="1" applyAlignment="1">
      <alignment horizontal="center" vertical="center"/>
    </xf>
    <xf numFmtId="0" fontId="92" fillId="0" borderId="3" xfId="0" applyFont="1" applyBorder="1" applyAlignment="1">
      <alignment vertical="center"/>
    </xf>
    <xf numFmtId="0" fontId="92" fillId="0" borderId="31" xfId="0" applyFont="1" applyBorder="1" applyAlignment="1">
      <alignment vertical="center"/>
    </xf>
    <xf numFmtId="0" fontId="16" fillId="0" borderId="52" xfId="0" applyFont="1" applyBorder="1" applyAlignment="1">
      <alignment horizontal="center" vertical="center"/>
    </xf>
    <xf numFmtId="49" fontId="96" fillId="0" borderId="52" xfId="0" applyNumberFormat="1" applyFont="1" applyBorder="1" applyAlignment="1">
      <alignment horizontal="center" vertical="center"/>
    </xf>
    <xf numFmtId="0" fontId="92" fillId="0" borderId="52" xfId="0" applyFont="1" applyBorder="1" applyAlignment="1">
      <alignment vertical="center"/>
    </xf>
    <xf numFmtId="0" fontId="92" fillId="0" borderId="51" xfId="0" applyFont="1" applyBorder="1" applyAlignment="1">
      <alignment vertical="center"/>
    </xf>
    <xf numFmtId="49" fontId="96" fillId="0" borderId="0" xfId="0" applyNumberFormat="1" applyFont="1" applyBorder="1" applyAlignment="1">
      <alignment horizontal="center" vertical="center"/>
    </xf>
    <xf numFmtId="0" fontId="96" fillId="0" borderId="0" xfId="0" applyFont="1" applyBorder="1" applyAlignment="1">
      <alignment horizontal="center" vertical="center"/>
    </xf>
    <xf numFmtId="0" fontId="96" fillId="0" borderId="6" xfId="0" applyFont="1" applyBorder="1" applyAlignment="1">
      <alignment horizontal="center" vertical="center"/>
    </xf>
    <xf numFmtId="0" fontId="92" fillId="0" borderId="0" xfId="0" applyFont="1" applyBorder="1" applyAlignment="1">
      <alignment vertical="center"/>
    </xf>
    <xf numFmtId="0" fontId="92" fillId="0" borderId="55" xfId="0" applyFont="1" applyBorder="1" applyAlignment="1">
      <alignment vertical="center"/>
    </xf>
    <xf numFmtId="0" fontId="16" fillId="0" borderId="173" xfId="0" applyFont="1" applyBorder="1" applyAlignment="1">
      <alignment horizontal="center" vertical="center"/>
    </xf>
    <xf numFmtId="0" fontId="16" fillId="0" borderId="184" xfId="0" applyFont="1" applyBorder="1" applyAlignment="1">
      <alignment horizontal="center" vertical="center" shrinkToFit="1"/>
    </xf>
    <xf numFmtId="0" fontId="13" fillId="0" borderId="175" xfId="0" applyFont="1" applyBorder="1" applyAlignment="1">
      <alignment horizontal="center" vertical="center" shrinkToFit="1"/>
    </xf>
    <xf numFmtId="0" fontId="16" fillId="0" borderId="174" xfId="0" applyFont="1" applyBorder="1" applyAlignment="1">
      <alignment horizontal="center" vertical="center"/>
    </xf>
    <xf numFmtId="0" fontId="16" fillId="0" borderId="42" xfId="0" applyFont="1" applyBorder="1" applyAlignment="1">
      <alignment horizontal="center" vertical="center"/>
    </xf>
    <xf numFmtId="0" fontId="16" fillId="0" borderId="42" xfId="0" applyFont="1" applyBorder="1" applyAlignment="1" applyProtection="1">
      <alignment horizontal="center" vertical="center"/>
      <protection locked="0"/>
    </xf>
    <xf numFmtId="0" fontId="13" fillId="0" borderId="42" xfId="0" applyFont="1" applyBorder="1" applyAlignment="1">
      <alignment horizontal="center" vertical="center"/>
    </xf>
    <xf numFmtId="0" fontId="61" fillId="0" borderId="176" xfId="0" applyFont="1" applyBorder="1" applyAlignment="1">
      <alignment horizontal="center" vertical="center"/>
    </xf>
    <xf numFmtId="0" fontId="61" fillId="0" borderId="177" xfId="0" applyFont="1" applyBorder="1" applyAlignment="1">
      <alignment horizontal="center" vertical="center"/>
    </xf>
    <xf numFmtId="0" fontId="61" fillId="0" borderId="178" xfId="0" applyFont="1" applyBorder="1" applyAlignment="1">
      <alignment horizontal="center" vertical="center"/>
    </xf>
    <xf numFmtId="0" fontId="13" fillId="0" borderId="117" xfId="0" applyFont="1" applyBorder="1" applyAlignment="1">
      <alignment horizontal="center" vertical="center"/>
    </xf>
    <xf numFmtId="0" fontId="13" fillId="0" borderId="42" xfId="0" applyFont="1" applyBorder="1" applyAlignment="1">
      <alignment vertical="center"/>
    </xf>
    <xf numFmtId="58" fontId="13" fillId="0" borderId="174" xfId="0" applyNumberFormat="1" applyFont="1" applyBorder="1" applyAlignment="1">
      <alignment horizontal="center" vertical="center"/>
    </xf>
    <xf numFmtId="58" fontId="13" fillId="0" borderId="42" xfId="0" applyNumberFormat="1" applyFont="1" applyBorder="1" applyAlignment="1">
      <alignment horizontal="center" vertical="center"/>
    </xf>
    <xf numFmtId="58" fontId="13" fillId="0" borderId="117" xfId="0" applyNumberFormat="1" applyFont="1" applyBorder="1" applyAlignment="1">
      <alignment horizontal="center" vertical="center"/>
    </xf>
    <xf numFmtId="0" fontId="16" fillId="0" borderId="185" xfId="0" applyFont="1" applyBorder="1" applyAlignment="1">
      <alignment horizontal="center" vertical="center"/>
    </xf>
    <xf numFmtId="0" fontId="13" fillId="0" borderId="186" xfId="0" applyFont="1" applyBorder="1" applyAlignment="1">
      <alignment horizontal="center" vertical="center"/>
    </xf>
    <xf numFmtId="0" fontId="16" fillId="0" borderId="175" xfId="0" applyFont="1" applyBorder="1" applyAlignment="1">
      <alignment horizontal="center" vertical="center"/>
    </xf>
    <xf numFmtId="0" fontId="16" fillId="0" borderId="183" xfId="0" applyFont="1" applyBorder="1" applyAlignment="1">
      <alignment horizontal="center" vertical="center"/>
    </xf>
    <xf numFmtId="0" fontId="16" fillId="0" borderId="179" xfId="0" applyFont="1" applyBorder="1" applyAlignment="1">
      <alignment horizontal="center" vertical="center"/>
    </xf>
    <xf numFmtId="0" fontId="13" fillId="0" borderId="180" xfId="0" applyFont="1" applyBorder="1" applyAlignment="1">
      <alignment horizontal="center" vertical="center"/>
    </xf>
    <xf numFmtId="0" fontId="16" fillId="0" borderId="181" xfId="0" applyFont="1" applyBorder="1" applyAlignment="1">
      <alignment horizontal="center" vertical="center"/>
    </xf>
    <xf numFmtId="0" fontId="16" fillId="0" borderId="44" xfId="0" applyFont="1" applyBorder="1" applyAlignment="1">
      <alignment horizontal="center" vertical="center"/>
    </xf>
    <xf numFmtId="0" fontId="13" fillId="0" borderId="44" xfId="0" applyFont="1" applyBorder="1" applyAlignment="1">
      <alignment horizontal="center" vertical="center"/>
    </xf>
    <xf numFmtId="0" fontId="13" fillId="0" borderId="182" xfId="0" applyFont="1" applyBorder="1" applyAlignment="1">
      <alignment horizontal="center" vertical="center"/>
    </xf>
    <xf numFmtId="0" fontId="13" fillId="0" borderId="187" xfId="0" applyFont="1" applyBorder="1" applyAlignment="1">
      <alignment horizontal="center" vertical="center"/>
    </xf>
    <xf numFmtId="0" fontId="13" fillId="0" borderId="188" xfId="0" applyFont="1" applyBorder="1" applyAlignment="1">
      <alignment horizontal="center" vertical="center"/>
    </xf>
    <xf numFmtId="0" fontId="16" fillId="0" borderId="189" xfId="0" applyFont="1" applyBorder="1" applyAlignment="1">
      <alignment horizontal="left" vertical="center"/>
    </xf>
    <xf numFmtId="0" fontId="16" fillId="0" borderId="0" xfId="0" applyFont="1" applyBorder="1" applyAlignment="1">
      <alignment horizontal="left" vertical="center"/>
    </xf>
    <xf numFmtId="0" fontId="13" fillId="0" borderId="0" xfId="0" applyFont="1" applyBorder="1" applyAlignment="1">
      <alignment horizontal="left" vertical="center"/>
    </xf>
    <xf numFmtId="0" fontId="13" fillId="0" borderId="173" xfId="0" applyFont="1" applyBorder="1" applyAlignment="1">
      <alignment horizontal="left" vertical="center"/>
    </xf>
    <xf numFmtId="0" fontId="13" fillId="0" borderId="190" xfId="0" applyFont="1" applyBorder="1" applyAlignment="1">
      <alignment horizontal="left" vertical="center"/>
    </xf>
    <xf numFmtId="0" fontId="16" fillId="0" borderId="191" xfId="0" applyFont="1" applyBorder="1" applyAlignment="1" applyProtection="1">
      <alignment horizontal="center" vertical="center"/>
      <protection locked="0"/>
    </xf>
    <xf numFmtId="0" fontId="16" fillId="0" borderId="99" xfId="0" applyFont="1" applyBorder="1" applyAlignment="1" applyProtection="1">
      <alignment horizontal="center" vertical="center"/>
      <protection locked="0"/>
    </xf>
    <xf numFmtId="0" fontId="16" fillId="0" borderId="99" xfId="0" applyFont="1" applyBorder="1" applyAlignment="1">
      <alignment horizontal="center" vertical="center"/>
    </xf>
    <xf numFmtId="0" fontId="13" fillId="0" borderId="0" xfId="0" applyFont="1" applyBorder="1" applyAlignment="1">
      <alignment horizontal="center" vertical="center"/>
    </xf>
    <xf numFmtId="0" fontId="13" fillId="0" borderId="55" xfId="0" applyFont="1" applyBorder="1" applyAlignment="1">
      <alignment horizontal="center" vertical="center"/>
    </xf>
    <xf numFmtId="0" fontId="16" fillId="0" borderId="195" xfId="0" applyFont="1" applyBorder="1" applyAlignment="1">
      <alignment horizontal="center" vertical="center"/>
    </xf>
    <xf numFmtId="0" fontId="16" fillId="0" borderId="125" xfId="0" applyFont="1" applyBorder="1" applyAlignment="1">
      <alignment horizontal="center" vertical="center"/>
    </xf>
    <xf numFmtId="0" fontId="13" fillId="0" borderId="195" xfId="0" applyFont="1" applyBorder="1" applyAlignment="1">
      <alignment horizontal="center" vertical="center"/>
    </xf>
    <xf numFmtId="0" fontId="92" fillId="0" borderId="0" xfId="0" applyFont="1" applyBorder="1" applyAlignment="1">
      <alignment horizontal="center" vertical="center"/>
    </xf>
    <xf numFmtId="0" fontId="47" fillId="0" borderId="0" xfId="0" applyFont="1" applyAlignment="1">
      <alignment horizontal="center" vertical="center"/>
    </xf>
    <xf numFmtId="0" fontId="17" fillId="0" borderId="0" xfId="0" applyFont="1" applyBorder="1" applyAlignment="1">
      <alignment horizontal="center" vertical="center"/>
    </xf>
    <xf numFmtId="0" fontId="21" fillId="0" borderId="0" xfId="0" applyFont="1" applyBorder="1" applyAlignment="1">
      <alignment horizontal="center" vertical="center"/>
    </xf>
    <xf numFmtId="0" fontId="48" fillId="0" borderId="0" xfId="0" applyFont="1" applyAlignment="1">
      <alignment vertical="center" shrinkToFit="1"/>
    </xf>
    <xf numFmtId="0" fontId="13" fillId="0" borderId="0" xfId="0" applyFont="1" applyAlignment="1">
      <alignment vertical="center" shrinkToFit="1"/>
    </xf>
    <xf numFmtId="0" fontId="16" fillId="0" borderId="192" xfId="0" applyFont="1" applyBorder="1" applyAlignment="1">
      <alignment horizontal="center" vertical="center"/>
    </xf>
    <xf numFmtId="0" fontId="13" fillId="0" borderId="193" xfId="0" applyFont="1" applyBorder="1" applyAlignment="1">
      <alignment horizontal="center" vertical="center"/>
    </xf>
    <xf numFmtId="0" fontId="13" fillId="0" borderId="194" xfId="0" applyFont="1" applyBorder="1" applyAlignment="1">
      <alignment horizontal="center" vertical="center"/>
    </xf>
    <xf numFmtId="0" fontId="16" fillId="0" borderId="194" xfId="0" applyFont="1" applyBorder="1" applyAlignment="1">
      <alignment horizontal="center" vertical="center"/>
    </xf>
    <xf numFmtId="58" fontId="16" fillId="0" borderId="195" xfId="0" applyNumberFormat="1" applyFont="1" applyBorder="1" applyAlignment="1">
      <alignment horizontal="center" vertical="center"/>
    </xf>
    <xf numFmtId="58" fontId="16" fillId="0" borderId="193" xfId="0" applyNumberFormat="1" applyFont="1" applyBorder="1" applyAlignment="1">
      <alignment horizontal="center" vertical="center"/>
    </xf>
    <xf numFmtId="0" fontId="79" fillId="0" borderId="0" xfId="0" applyFont="1" applyAlignment="1">
      <alignment horizontal="center" vertical="center"/>
    </xf>
    <xf numFmtId="0" fontId="92" fillId="0" borderId="252" xfId="0" applyFont="1" applyBorder="1" applyAlignment="1">
      <alignment horizontal="left" vertical="center" shrinkToFit="1"/>
    </xf>
    <xf numFmtId="0" fontId="13" fillId="0" borderId="9" xfId="0" applyFont="1" applyBorder="1" applyAlignment="1">
      <alignment vertical="center"/>
    </xf>
    <xf numFmtId="0" fontId="13" fillId="0" borderId="0" xfId="0" applyFont="1" applyAlignment="1">
      <alignment vertical="center" wrapText="1"/>
    </xf>
    <xf numFmtId="49" fontId="92" fillId="0" borderId="1" xfId="0" applyNumberFormat="1" applyFont="1" applyBorder="1" applyAlignment="1" applyProtection="1">
      <alignment horizontal="left" vertical="center"/>
    </xf>
    <xf numFmtId="0" fontId="19" fillId="0" borderId="12" xfId="0" applyFont="1" applyBorder="1" applyAlignment="1" applyProtection="1">
      <alignment horizontal="center" vertical="center" wrapText="1"/>
    </xf>
    <xf numFmtId="0" fontId="19" fillId="0" borderId="10" xfId="0" applyFont="1" applyBorder="1" applyAlignment="1" applyProtection="1">
      <alignment horizontal="center" vertical="center" wrapText="1"/>
    </xf>
    <xf numFmtId="0" fontId="19" fillId="0" borderId="11" xfId="0" applyFont="1" applyBorder="1" applyAlignment="1" applyProtection="1">
      <alignment horizontal="center" vertical="center" wrapText="1"/>
    </xf>
    <xf numFmtId="0" fontId="22" fillId="0" borderId="206" xfId="0" applyFont="1" applyBorder="1" applyAlignment="1" applyProtection="1">
      <alignment horizontal="center" vertical="center"/>
    </xf>
    <xf numFmtId="0" fontId="22" fillId="0" borderId="207" xfId="0" applyFont="1" applyBorder="1" applyAlignment="1" applyProtection="1">
      <alignment horizontal="center" vertical="center"/>
    </xf>
    <xf numFmtId="0" fontId="22" fillId="0" borderId="54" xfId="0" applyFont="1" applyBorder="1" applyAlignment="1" applyProtection="1">
      <alignment horizontal="center" vertical="center"/>
    </xf>
    <xf numFmtId="0" fontId="22" fillId="0" borderId="55" xfId="0" applyFont="1" applyBorder="1" applyAlignment="1" applyProtection="1">
      <alignment horizontal="center" vertical="center"/>
    </xf>
    <xf numFmtId="0" fontId="22" fillId="0" borderId="53" xfId="0" applyFont="1" applyBorder="1" applyAlignment="1" applyProtection="1">
      <alignment horizontal="center" vertical="center"/>
    </xf>
    <xf numFmtId="0" fontId="22" fillId="0" borderId="51" xfId="0" applyFont="1" applyBorder="1" applyAlignment="1" applyProtection="1">
      <alignment horizontal="center" vertical="center"/>
    </xf>
    <xf numFmtId="49" fontId="97" fillId="0" borderId="5" xfId="0" applyNumberFormat="1" applyFont="1" applyBorder="1" applyAlignment="1" applyProtection="1">
      <alignment horizontal="left" vertical="center" wrapText="1"/>
    </xf>
    <xf numFmtId="0" fontId="97" fillId="0" borderId="0" xfId="0" applyFont="1" applyBorder="1" applyAlignment="1" applyProtection="1">
      <alignment horizontal="left" vertical="center" wrapText="1"/>
    </xf>
    <xf numFmtId="0" fontId="97" fillId="0" borderId="6" xfId="0" applyFont="1" applyBorder="1" applyAlignment="1" applyProtection="1">
      <alignment horizontal="left" vertical="center" wrapText="1"/>
    </xf>
    <xf numFmtId="0" fontId="97" fillId="0" borderId="5" xfId="0" applyFont="1" applyBorder="1" applyAlignment="1" applyProtection="1">
      <alignment horizontal="left" vertical="center" wrapText="1"/>
    </xf>
    <xf numFmtId="0" fontId="97" fillId="0" borderId="7" xfId="0" applyFont="1" applyBorder="1" applyAlignment="1" applyProtection="1">
      <alignment horizontal="left" vertical="center" wrapText="1"/>
    </xf>
    <xf numFmtId="0" fontId="97" fillId="0" borderId="1" xfId="0" applyFont="1" applyBorder="1" applyAlignment="1" applyProtection="1">
      <alignment horizontal="left" vertical="center" wrapText="1"/>
    </xf>
    <xf numFmtId="0" fontId="97" fillId="0" borderId="8" xfId="0" applyFont="1" applyBorder="1" applyAlignment="1" applyProtection="1">
      <alignment horizontal="left" vertical="center" wrapText="1"/>
    </xf>
    <xf numFmtId="0" fontId="13" fillId="0" borderId="5" xfId="0" applyFont="1" applyBorder="1" applyAlignment="1" applyProtection="1">
      <alignment horizontal="center"/>
    </xf>
    <xf numFmtId="0" fontId="13" fillId="0" borderId="0" xfId="0" applyFont="1" applyBorder="1" applyAlignment="1" applyProtection="1">
      <alignment horizontal="center"/>
    </xf>
    <xf numFmtId="0" fontId="13" fillId="0" borderId="6" xfId="0" applyFont="1" applyBorder="1" applyAlignment="1" applyProtection="1">
      <alignment horizontal="center"/>
    </xf>
    <xf numFmtId="0" fontId="13" fillId="0" borderId="7" xfId="0" applyFont="1" applyBorder="1" applyAlignment="1" applyProtection="1">
      <alignment horizontal="center"/>
    </xf>
    <xf numFmtId="0" fontId="13" fillId="0" borderId="1" xfId="0" applyFont="1" applyBorder="1" applyAlignment="1" applyProtection="1">
      <alignment horizontal="center"/>
    </xf>
    <xf numFmtId="0" fontId="13" fillId="0" borderId="8" xfId="0" applyFont="1" applyBorder="1" applyAlignment="1" applyProtection="1">
      <alignment horizontal="center"/>
    </xf>
    <xf numFmtId="0" fontId="13" fillId="0" borderId="2"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13" fillId="0" borderId="1" xfId="0" applyFont="1" applyBorder="1" applyAlignment="1" applyProtection="1">
      <alignment horizontal="center" vertical="center"/>
    </xf>
    <xf numFmtId="0" fontId="13" fillId="0" borderId="8" xfId="0" applyFont="1" applyBorder="1" applyAlignment="1" applyProtection="1">
      <alignment horizontal="center" vertical="center"/>
    </xf>
    <xf numFmtId="0" fontId="21" fillId="0" borderId="12" xfId="10" applyFont="1" applyBorder="1" applyAlignment="1" applyProtection="1">
      <alignment horizontal="center" vertical="center"/>
    </xf>
    <xf numFmtId="0" fontId="21" fillId="0" borderId="10" xfId="10" applyFont="1" applyBorder="1" applyAlignment="1" applyProtection="1">
      <alignment horizontal="center" vertical="center"/>
    </xf>
    <xf numFmtId="0" fontId="21" fillId="0" borderId="11" xfId="10" applyFont="1" applyBorder="1" applyAlignment="1" applyProtection="1">
      <alignment horizontal="center" vertical="center"/>
    </xf>
    <xf numFmtId="49" fontId="21" fillId="0" borderId="0" xfId="10" applyNumberFormat="1" applyFont="1" applyAlignment="1" applyProtection="1">
      <alignment horizontal="distributed" vertical="center"/>
    </xf>
    <xf numFmtId="49" fontId="92" fillId="0" borderId="2" xfId="0" applyNumberFormat="1" applyFont="1" applyBorder="1" applyAlignment="1" applyProtection="1">
      <alignment horizontal="center" vertical="center"/>
    </xf>
    <xf numFmtId="0" fontId="92" fillId="0" borderId="3" xfId="0" applyFont="1" applyBorder="1" applyAlignment="1" applyProtection="1">
      <alignment horizontal="center" vertical="center"/>
    </xf>
    <xf numFmtId="0" fontId="92" fillId="0" borderId="4" xfId="0" applyFont="1" applyBorder="1" applyAlignment="1" applyProtection="1">
      <alignment horizontal="center" vertical="center"/>
    </xf>
    <xf numFmtId="0" fontId="92" fillId="0" borderId="7" xfId="0" applyFont="1" applyBorder="1" applyAlignment="1" applyProtection="1">
      <alignment horizontal="center" vertical="center"/>
    </xf>
    <xf numFmtId="0" fontId="92" fillId="0" borderId="1" xfId="0" applyFont="1" applyBorder="1" applyAlignment="1" applyProtection="1">
      <alignment horizontal="center" vertical="center"/>
    </xf>
    <xf numFmtId="0" fontId="92" fillId="0" borderId="8" xfId="0" applyFont="1" applyBorder="1" applyAlignment="1" applyProtection="1">
      <alignment horizontal="center" vertical="center"/>
    </xf>
    <xf numFmtId="0" fontId="54" fillId="4" borderId="208" xfId="0" applyFont="1" applyFill="1" applyBorder="1" applyAlignment="1" applyProtection="1">
      <alignment horizontal="center" vertical="center" wrapText="1"/>
    </xf>
    <xf numFmtId="0" fontId="54" fillId="4" borderId="63" xfId="0" applyFont="1" applyFill="1" applyBorder="1" applyAlignment="1" applyProtection="1">
      <alignment horizontal="center" vertical="center" wrapText="1"/>
    </xf>
    <xf numFmtId="0" fontId="13" fillId="0" borderId="209" xfId="0" applyFont="1" applyBorder="1" applyAlignment="1" applyProtection="1">
      <alignment horizontal="center" vertical="center"/>
    </xf>
    <xf numFmtId="0" fontId="13" fillId="0" borderId="210" xfId="0" applyFont="1" applyBorder="1" applyAlignment="1">
      <alignment horizontal="center" vertical="center"/>
    </xf>
    <xf numFmtId="0" fontId="13" fillId="0" borderId="211" xfId="0" applyFont="1" applyBorder="1" applyAlignment="1" applyProtection="1">
      <alignment horizontal="center" vertical="center"/>
    </xf>
    <xf numFmtId="0" fontId="13" fillId="0" borderId="212" xfId="0" applyFont="1" applyBorder="1" applyAlignment="1" applyProtection="1">
      <alignment horizontal="center" vertical="center"/>
    </xf>
    <xf numFmtId="0" fontId="13" fillId="0" borderId="213" xfId="0" applyFont="1" applyBorder="1" applyAlignment="1" applyProtection="1">
      <alignment horizontal="center" vertical="center"/>
    </xf>
    <xf numFmtId="0" fontId="13" fillId="0" borderId="214" xfId="0" applyFont="1" applyBorder="1" applyAlignment="1" applyProtection="1">
      <alignment horizontal="center" vertical="center"/>
    </xf>
    <xf numFmtId="0" fontId="13" fillId="0" borderId="215" xfId="0" applyFont="1" applyBorder="1" applyAlignment="1" applyProtection="1">
      <alignment horizontal="center" vertical="center"/>
    </xf>
    <xf numFmtId="0" fontId="92" fillId="0" borderId="19" xfId="0" applyFont="1" applyBorder="1" applyAlignment="1" applyProtection="1">
      <alignment horizontal="left" vertical="center"/>
    </xf>
    <xf numFmtId="0" fontId="92" fillId="0" borderId="42" xfId="0" applyFont="1" applyBorder="1" applyAlignment="1" applyProtection="1">
      <alignment horizontal="left" vertical="center"/>
    </xf>
    <xf numFmtId="0" fontId="92" fillId="0" borderId="40" xfId="0" applyFont="1" applyBorder="1" applyAlignment="1" applyProtection="1">
      <alignment horizontal="left" vertical="center"/>
    </xf>
    <xf numFmtId="57" fontId="98" fillId="0" borderId="19" xfId="0" applyNumberFormat="1" applyFont="1" applyBorder="1" applyAlignment="1" applyProtection="1">
      <alignment horizontal="left" vertical="center"/>
    </xf>
    <xf numFmtId="0" fontId="92" fillId="0" borderId="42" xfId="0" applyFont="1" applyBorder="1" applyAlignment="1">
      <alignment horizontal="left" vertical="center"/>
    </xf>
    <xf numFmtId="0" fontId="92" fillId="0" borderId="216" xfId="0" applyFont="1" applyBorder="1" applyAlignment="1">
      <alignment horizontal="left" vertical="center"/>
    </xf>
    <xf numFmtId="0" fontId="13" fillId="0" borderId="20" xfId="0" applyFont="1" applyBorder="1" applyAlignment="1" applyProtection="1">
      <alignment horizontal="center" vertical="center"/>
    </xf>
    <xf numFmtId="0" fontId="13" fillId="0" borderId="21" xfId="0" applyFont="1" applyBorder="1" applyAlignment="1" applyProtection="1">
      <alignment horizontal="center" vertical="center"/>
    </xf>
    <xf numFmtId="0" fontId="43" fillId="0" borderId="217" xfId="0" applyFont="1" applyBorder="1" applyAlignment="1" applyProtection="1">
      <alignment horizontal="left" vertical="center"/>
    </xf>
    <xf numFmtId="0" fontId="43" fillId="0" borderId="218" xfId="0" applyFont="1" applyBorder="1" applyAlignment="1" applyProtection="1">
      <alignment horizontal="left" vertical="center"/>
    </xf>
    <xf numFmtId="0" fontId="43" fillId="0" borderId="219" xfId="0" applyFont="1" applyBorder="1" applyAlignment="1" applyProtection="1">
      <alignment horizontal="left" vertical="center"/>
    </xf>
    <xf numFmtId="57" fontId="42" fillId="0" borderId="217" xfId="0" applyNumberFormat="1" applyFont="1" applyBorder="1" applyAlignment="1" applyProtection="1">
      <alignment horizontal="left" vertical="center"/>
    </xf>
    <xf numFmtId="0" fontId="43" fillId="0" borderId="218" xfId="0" applyFont="1" applyBorder="1" applyAlignment="1">
      <alignment horizontal="left" vertical="center"/>
    </xf>
    <xf numFmtId="0" fontId="43" fillId="0" borderId="220" xfId="0" applyFont="1" applyBorder="1" applyAlignment="1">
      <alignment horizontal="left" vertical="center"/>
    </xf>
    <xf numFmtId="0" fontId="13" fillId="0" borderId="59" xfId="0" applyFont="1" applyBorder="1" applyAlignment="1" applyProtection="1">
      <alignment horizontal="center" vertical="center"/>
    </xf>
    <xf numFmtId="0" fontId="13" fillId="0" borderId="221" xfId="0" applyFont="1" applyBorder="1" applyAlignment="1" applyProtection="1">
      <alignment horizontal="center" vertical="center"/>
    </xf>
    <xf numFmtId="0" fontId="13" fillId="0" borderId="22" xfId="0" applyFont="1" applyBorder="1" applyAlignment="1" applyProtection="1">
      <alignment horizontal="center" vertical="center"/>
    </xf>
    <xf numFmtId="0" fontId="13" fillId="0" borderId="23" xfId="0" applyFont="1" applyBorder="1" applyAlignment="1" applyProtection="1">
      <alignment horizontal="center" vertical="center"/>
    </xf>
    <xf numFmtId="0" fontId="24" fillId="0" borderId="12" xfId="0" applyFont="1" applyBorder="1" applyAlignment="1" applyProtection="1">
      <alignment horizontal="left" vertical="center"/>
    </xf>
    <xf numFmtId="0" fontId="24" fillId="0" borderId="10" xfId="0" applyFont="1" applyBorder="1" applyAlignment="1" applyProtection="1">
      <alignment horizontal="left" vertical="center"/>
    </xf>
    <xf numFmtId="0" fontId="24" fillId="0" borderId="11" xfId="0" applyFont="1" applyBorder="1" applyAlignment="1" applyProtection="1">
      <alignment horizontal="left" vertical="center"/>
    </xf>
    <xf numFmtId="0" fontId="36" fillId="0" borderId="2" xfId="0" applyFont="1" applyBorder="1" applyAlignment="1" applyProtection="1">
      <alignment horizontal="left" vertical="center" wrapText="1"/>
    </xf>
    <xf numFmtId="0" fontId="36" fillId="0" borderId="3" xfId="0" applyFont="1" applyBorder="1" applyAlignment="1" applyProtection="1">
      <alignment horizontal="left" vertical="center" wrapText="1"/>
    </xf>
    <xf numFmtId="0" fontId="36" fillId="0" borderId="4" xfId="0" applyFont="1" applyBorder="1" applyAlignment="1" applyProtection="1">
      <alignment horizontal="left" vertical="center" wrapText="1"/>
    </xf>
    <xf numFmtId="0" fontId="36" fillId="0" borderId="5" xfId="0" applyFont="1" applyBorder="1" applyAlignment="1" applyProtection="1">
      <alignment horizontal="left" vertical="center" wrapText="1"/>
    </xf>
    <xf numFmtId="0" fontId="36" fillId="0" borderId="0" xfId="0" applyFont="1" applyBorder="1" applyAlignment="1" applyProtection="1">
      <alignment horizontal="left" vertical="center" wrapText="1"/>
    </xf>
    <xf numFmtId="0" fontId="36" fillId="0" borderId="6" xfId="0" applyFont="1" applyBorder="1" applyAlignment="1" applyProtection="1">
      <alignment horizontal="left" vertical="center" wrapText="1"/>
    </xf>
    <xf numFmtId="0" fontId="36" fillId="0" borderId="7" xfId="0" applyFont="1" applyBorder="1" applyAlignment="1" applyProtection="1">
      <alignment horizontal="left" vertical="center" wrapText="1"/>
    </xf>
    <xf numFmtId="0" fontId="36" fillId="0" borderId="1" xfId="0" applyFont="1" applyBorder="1" applyAlignment="1" applyProtection="1">
      <alignment horizontal="left" vertical="center" wrapText="1"/>
    </xf>
    <xf numFmtId="0" fontId="36" fillId="0" borderId="8" xfId="0" applyFont="1" applyBorder="1" applyAlignment="1" applyProtection="1">
      <alignment horizontal="left" vertical="center" wrapText="1"/>
    </xf>
    <xf numFmtId="0" fontId="21" fillId="0" borderId="24" xfId="0" applyFont="1" applyBorder="1" applyAlignment="1" applyProtection="1">
      <alignment horizontal="center" vertical="center"/>
    </xf>
    <xf numFmtId="0" fontId="24" fillId="0" borderId="2" xfId="0" applyFont="1" applyBorder="1" applyAlignment="1" applyProtection="1">
      <alignment horizontal="center" vertical="center" shrinkToFit="1"/>
    </xf>
    <xf numFmtId="0" fontId="24" fillId="0" borderId="3" xfId="0" applyFont="1" applyBorder="1" applyAlignment="1" applyProtection="1">
      <alignment horizontal="center" vertical="center" shrinkToFit="1"/>
    </xf>
    <xf numFmtId="0" fontId="24" fillId="0" borderId="4" xfId="0" applyFont="1" applyBorder="1" applyAlignment="1" applyProtection="1">
      <alignment horizontal="center" vertical="center" shrinkToFit="1"/>
    </xf>
    <xf numFmtId="0" fontId="24" fillId="0" borderId="7" xfId="0" applyFont="1" applyBorder="1" applyAlignment="1" applyProtection="1">
      <alignment horizontal="center" vertical="center" shrinkToFit="1"/>
    </xf>
    <xf numFmtId="0" fontId="24" fillId="0" borderId="1" xfId="0" applyFont="1" applyBorder="1" applyAlignment="1" applyProtection="1">
      <alignment horizontal="center" vertical="center" shrinkToFit="1"/>
    </xf>
    <xf numFmtId="0" fontId="24" fillId="0" borderId="8" xfId="0" applyFont="1" applyBorder="1" applyAlignment="1" applyProtection="1">
      <alignment horizontal="center" vertical="center" shrinkToFit="1"/>
    </xf>
    <xf numFmtId="0" fontId="36" fillId="0" borderId="12" xfId="0" applyFont="1" applyBorder="1" applyAlignment="1" applyProtection="1">
      <alignment horizontal="center" vertical="center" wrapText="1"/>
    </xf>
    <xf numFmtId="0" fontId="36" fillId="0" borderId="2" xfId="0" applyFont="1" applyBorder="1" applyAlignment="1" applyProtection="1">
      <alignment horizontal="center" vertical="center" wrapText="1"/>
    </xf>
    <xf numFmtId="0" fontId="36" fillId="0" borderId="3" xfId="0" applyFont="1" applyBorder="1" applyAlignment="1" applyProtection="1">
      <alignment horizontal="center" vertical="center" wrapText="1"/>
    </xf>
    <xf numFmtId="0" fontId="36" fillId="0" borderId="4" xfId="0" applyFont="1" applyBorder="1" applyAlignment="1" applyProtection="1">
      <alignment horizontal="center" vertical="center" wrapText="1"/>
    </xf>
    <xf numFmtId="0" fontId="36" fillId="0" borderId="5" xfId="0" applyFont="1" applyBorder="1" applyAlignment="1" applyProtection="1">
      <alignment horizontal="center" vertical="center" wrapText="1"/>
    </xf>
    <xf numFmtId="0" fontId="36" fillId="0" borderId="0" xfId="0" applyFont="1" applyBorder="1" applyAlignment="1" applyProtection="1">
      <alignment horizontal="center" vertical="center" wrapText="1"/>
    </xf>
    <xf numFmtId="0" fontId="36" fillId="0" borderId="6" xfId="0" applyFont="1" applyBorder="1" applyAlignment="1" applyProtection="1">
      <alignment horizontal="center" vertical="center" wrapText="1"/>
    </xf>
    <xf numFmtId="0" fontId="36" fillId="0" borderId="7" xfId="0" applyFont="1" applyBorder="1" applyAlignment="1" applyProtection="1">
      <alignment horizontal="center" vertical="center" wrapText="1"/>
    </xf>
    <xf numFmtId="0" fontId="36" fillId="0" borderId="1" xfId="0" applyFont="1" applyBorder="1" applyAlignment="1" applyProtection="1">
      <alignment horizontal="center" vertical="center" wrapText="1"/>
    </xf>
    <xf numFmtId="0" fontId="36" fillId="0" borderId="8" xfId="0" applyFont="1" applyBorder="1" applyAlignment="1" applyProtection="1">
      <alignment horizontal="center" vertical="center" wrapText="1"/>
    </xf>
    <xf numFmtId="0" fontId="13" fillId="0" borderId="111" xfId="10" applyFont="1" applyBorder="1" applyAlignment="1">
      <alignment horizontal="distributed" vertical="center"/>
    </xf>
    <xf numFmtId="0" fontId="13" fillId="0" borderId="112" xfId="10" applyFont="1" applyBorder="1" applyAlignment="1">
      <alignment horizontal="distributed" vertical="center"/>
    </xf>
    <xf numFmtId="0" fontId="13" fillId="0" borderId="113" xfId="10" applyFont="1" applyBorder="1" applyAlignment="1">
      <alignment horizontal="distributed" vertical="center"/>
    </xf>
    <xf numFmtId="0" fontId="13" fillId="0" borderId="114" xfId="10" applyFont="1" applyBorder="1" applyAlignment="1">
      <alignment horizontal="distributed" vertical="center"/>
    </xf>
    <xf numFmtId="0" fontId="16" fillId="0" borderId="5" xfId="10" applyFont="1" applyBorder="1" applyAlignment="1">
      <alignment horizontal="center" vertical="center"/>
    </xf>
    <xf numFmtId="0" fontId="13" fillId="0" borderId="0" xfId="10" applyFont="1" applyBorder="1" applyAlignment="1">
      <alignment horizontal="distributed" vertical="center"/>
    </xf>
    <xf numFmtId="0" fontId="13" fillId="0" borderId="24" xfId="10" applyFont="1" applyBorder="1" applyAlignment="1">
      <alignment horizontal="distributed" vertical="center"/>
    </xf>
    <xf numFmtId="0" fontId="13" fillId="0" borderId="26" xfId="10" applyFont="1" applyBorder="1" applyAlignment="1">
      <alignment horizontal="distributed" vertical="center"/>
    </xf>
    <xf numFmtId="0" fontId="13" fillId="0" borderId="0" xfId="10" applyFont="1" applyBorder="1" applyAlignment="1">
      <alignment horizontal="distributed" vertical="center" wrapText="1"/>
    </xf>
    <xf numFmtId="0" fontId="13" fillId="0" borderId="115" xfId="10" applyFont="1" applyBorder="1" applyAlignment="1">
      <alignment horizontal="distributed" vertical="center"/>
    </xf>
    <xf numFmtId="0" fontId="13" fillId="0" borderId="116" xfId="10" applyFont="1" applyBorder="1" applyAlignment="1">
      <alignment horizontal="distributed" vertical="center"/>
    </xf>
    <xf numFmtId="0" fontId="13" fillId="0" borderId="4" xfId="10" applyFont="1" applyBorder="1" applyAlignment="1">
      <alignment horizontal="distributed" vertical="center"/>
    </xf>
    <xf numFmtId="0" fontId="13" fillId="0" borderId="3" xfId="10" applyFont="1" applyBorder="1" applyAlignment="1">
      <alignment horizontal="center" vertical="center"/>
    </xf>
    <xf numFmtId="0" fontId="13" fillId="0" borderId="0" xfId="10" applyFont="1" applyBorder="1" applyAlignment="1">
      <alignment vertical="center" shrinkToFit="1"/>
    </xf>
    <xf numFmtId="0" fontId="0" fillId="0" borderId="0" xfId="0" applyAlignment="1">
      <alignment vertical="center" shrinkToFit="1"/>
    </xf>
    <xf numFmtId="0" fontId="13" fillId="0" borderId="0" xfId="10" applyFont="1" applyBorder="1" applyAlignment="1">
      <alignment vertical="center" wrapText="1"/>
    </xf>
    <xf numFmtId="0" fontId="13" fillId="0" borderId="115" xfId="10" applyFont="1" applyBorder="1" applyAlignment="1">
      <alignment horizontal="distributed" vertical="center" wrapText="1"/>
    </xf>
    <xf numFmtId="0" fontId="13" fillId="0" borderId="116" xfId="10" applyFont="1" applyBorder="1" applyAlignment="1">
      <alignment horizontal="distributed" vertical="center" wrapText="1"/>
    </xf>
    <xf numFmtId="0" fontId="13" fillId="0" borderId="0" xfId="10" applyFont="1" applyBorder="1" applyAlignment="1">
      <alignment horizontal="center" vertical="center"/>
    </xf>
    <xf numFmtId="0" fontId="13" fillId="0" borderId="8" xfId="10" applyFont="1" applyBorder="1" applyAlignment="1">
      <alignment horizontal="distributed" vertical="center"/>
    </xf>
    <xf numFmtId="0" fontId="32" fillId="0" borderId="0" xfId="10" applyFont="1" applyAlignment="1">
      <alignment horizontal="distributed" vertical="center"/>
    </xf>
    <xf numFmtId="49" fontId="79" fillId="0" borderId="1" xfId="0" applyNumberFormat="1" applyFont="1" applyBorder="1" applyAlignment="1">
      <alignment horizontal="center" vertical="center"/>
    </xf>
    <xf numFmtId="49" fontId="36" fillId="0" borderId="24" xfId="0" applyNumberFormat="1" applyFont="1" applyBorder="1" applyAlignment="1">
      <alignment horizontal="center" vertical="center" textRotation="255" wrapText="1"/>
    </xf>
    <xf numFmtId="0" fontId="13" fillId="0" borderId="24" xfId="0" applyFont="1" applyBorder="1" applyAlignment="1">
      <alignment vertical="center" wrapText="1"/>
    </xf>
    <xf numFmtId="0" fontId="13" fillId="0" borderId="50" xfId="0" applyFont="1" applyBorder="1" applyAlignment="1">
      <alignment vertical="center" wrapText="1"/>
    </xf>
    <xf numFmtId="0" fontId="13" fillId="0" borderId="26" xfId="0" applyFont="1" applyBorder="1" applyAlignment="1">
      <alignment vertical="center" wrapText="1"/>
    </xf>
    <xf numFmtId="49" fontId="13" fillId="0" borderId="50" xfId="0" applyNumberFormat="1" applyFont="1" applyBorder="1" applyAlignment="1">
      <alignment horizontal="center" vertical="center" textRotation="255"/>
    </xf>
    <xf numFmtId="49" fontId="13" fillId="0" borderId="5" xfId="0" applyNumberFormat="1" applyFont="1" applyBorder="1" applyAlignment="1">
      <alignment horizontal="center" vertical="center" textRotation="255"/>
    </xf>
    <xf numFmtId="49" fontId="20" fillId="0" borderId="50" xfId="0" applyNumberFormat="1" applyFont="1" applyBorder="1" applyAlignment="1">
      <alignment horizontal="center" vertical="center" textRotation="255"/>
    </xf>
    <xf numFmtId="0" fontId="13" fillId="0" borderId="0" xfId="0" applyFont="1" applyAlignment="1">
      <alignment horizontal="left" vertical="center"/>
    </xf>
    <xf numFmtId="0" fontId="13" fillId="0" borderId="0" xfId="13" applyFont="1" applyAlignment="1">
      <alignment horizontal="right" vertical="center"/>
    </xf>
    <xf numFmtId="0" fontId="13" fillId="0" borderId="50" xfId="0" applyFont="1" applyBorder="1" applyAlignment="1">
      <alignment horizontal="center" vertical="center"/>
    </xf>
    <xf numFmtId="178" fontId="13" fillId="0" borderId="24" xfId="0" applyNumberFormat="1" applyFont="1" applyBorder="1" applyAlignment="1">
      <alignment horizontal="right" vertical="center"/>
    </xf>
    <xf numFmtId="178" fontId="13" fillId="0" borderId="50" xfId="0" applyNumberFormat="1" applyFont="1" applyBorder="1" applyAlignment="1">
      <alignment horizontal="right" vertical="center"/>
    </xf>
    <xf numFmtId="178" fontId="13" fillId="0" borderId="26" xfId="0" applyNumberFormat="1" applyFont="1" applyBorder="1" applyAlignment="1">
      <alignment horizontal="right" vertical="center"/>
    </xf>
    <xf numFmtId="178" fontId="13" fillId="0" borderId="196" xfId="0" applyNumberFormat="1" applyFont="1" applyBorder="1" applyAlignment="1">
      <alignment horizontal="right" vertical="center"/>
    </xf>
    <xf numFmtId="178" fontId="13" fillId="0" borderId="197" xfId="0" applyNumberFormat="1" applyFont="1" applyBorder="1" applyAlignment="1">
      <alignment horizontal="right" vertical="center"/>
    </xf>
    <xf numFmtId="178" fontId="13" fillId="0" borderId="80" xfId="0" applyNumberFormat="1" applyFont="1" applyBorder="1" applyAlignment="1">
      <alignment horizontal="right" vertical="center"/>
    </xf>
    <xf numFmtId="0" fontId="13" fillId="0" borderId="198" xfId="0" applyFont="1" applyBorder="1" applyAlignment="1">
      <alignment horizontal="center" vertical="center"/>
    </xf>
    <xf numFmtId="178" fontId="13" fillId="0" borderId="198" xfId="0" applyNumberFormat="1" applyFont="1" applyBorder="1" applyAlignment="1">
      <alignment horizontal="right" vertical="center"/>
    </xf>
    <xf numFmtId="178" fontId="13" fillId="0" borderId="199" xfId="0" applyNumberFormat="1" applyFont="1" applyBorder="1" applyAlignment="1">
      <alignment horizontal="right" vertical="center"/>
    </xf>
    <xf numFmtId="0" fontId="32" fillId="0" borderId="200" xfId="0" applyFont="1" applyBorder="1" applyAlignment="1">
      <alignment horizontal="center" vertical="center" textRotation="255"/>
    </xf>
    <xf numFmtId="0" fontId="32" fillId="0" borderId="201" xfId="0" applyFont="1" applyBorder="1" applyAlignment="1">
      <alignment horizontal="center" vertical="center" textRotation="255"/>
    </xf>
    <xf numFmtId="0" fontId="32" fillId="0" borderId="202" xfId="0" applyFont="1" applyBorder="1" applyAlignment="1">
      <alignment horizontal="center" vertical="center" textRotation="255"/>
    </xf>
    <xf numFmtId="0" fontId="32" fillId="0" borderId="34" xfId="0" applyFont="1" applyBorder="1" applyAlignment="1">
      <alignment horizontal="center" vertical="center" textRotation="255"/>
    </xf>
    <xf numFmtId="0" fontId="32" fillId="0" borderId="203" xfId="0" applyFont="1" applyBorder="1" applyAlignment="1">
      <alignment horizontal="center" vertical="center" textRotation="255"/>
    </xf>
    <xf numFmtId="0" fontId="13" fillId="0" borderId="204" xfId="0" applyFont="1" applyBorder="1" applyAlignment="1">
      <alignment horizontal="center" vertical="center"/>
    </xf>
    <xf numFmtId="178" fontId="13" fillId="0" borderId="204" xfId="0" applyNumberFormat="1" applyFont="1" applyBorder="1" applyAlignment="1">
      <alignment horizontal="right" vertical="center"/>
    </xf>
    <xf numFmtId="178" fontId="13" fillId="0" borderId="205" xfId="0" applyNumberFormat="1" applyFont="1" applyBorder="1" applyAlignment="1">
      <alignment horizontal="right" vertical="center"/>
    </xf>
  </cellXfs>
  <cellStyles count="16">
    <cellStyle name="パーセント 2" xfId="1"/>
    <cellStyle name="ハイパーリンク" xfId="2" builtinId="8"/>
    <cellStyle name="標準" xfId="0" builtinId="0"/>
    <cellStyle name="標準 2" xfId="3"/>
    <cellStyle name="標準 3" xfId="4"/>
    <cellStyle name="標準 4" xfId="5"/>
    <cellStyle name="標準 5" xfId="6"/>
    <cellStyle name="標準 6" xfId="7"/>
    <cellStyle name="標準_15g1_21-1送り出し教育・新規入場者アンケート" xfId="8"/>
    <cellStyle name="標準_h16.10.15協力会社安全関係提出書類" xfId="15"/>
    <cellStyle name="標準_s-2" xfId="9"/>
    <cellStyle name="標準_グリーンファイル改訂Ver.1.00" xfId="10"/>
    <cellStyle name="標準_安全書類作成v292" xfId="11"/>
    <cellStyle name="標準_全建統一様式第３号" xfId="12"/>
    <cellStyle name="標準_大河原建設安全書類2006" xfId="13"/>
    <cellStyle name="標準_当月の反省・翌月の安全目標・現場パト (1)" xfId="14"/>
  </cellStyles>
  <dxfs count="0"/>
  <tableStyles count="0" defaultTableStyle="TableStyleMedium2" defaultPivotStyle="PivotStyleLight16"/>
  <colors>
    <mruColors>
      <color rgb="FFFFFF99"/>
      <color rgb="FF0000FF"/>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95250</xdr:colOff>
      <xdr:row>0</xdr:row>
      <xdr:rowOff>428625</xdr:rowOff>
    </xdr:from>
    <xdr:to>
      <xdr:col>13</xdr:col>
      <xdr:colOff>400050</xdr:colOff>
      <xdr:row>8</xdr:row>
      <xdr:rowOff>76200</xdr:rowOff>
    </xdr:to>
    <xdr:sp macro="" textlink="">
      <xdr:nvSpPr>
        <xdr:cNvPr id="4" name="正方形/長方形 3"/>
        <xdr:cNvSpPr/>
      </xdr:nvSpPr>
      <xdr:spPr>
        <a:xfrm>
          <a:off x="7105650" y="428625"/>
          <a:ext cx="1714500" cy="1362075"/>
        </a:xfrm>
        <a:prstGeom prst="rect">
          <a:avLst/>
        </a:prstGeom>
        <a:solidFill>
          <a:srgbClr val="CC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123825</xdr:colOff>
      <xdr:row>1</xdr:row>
      <xdr:rowOff>0</xdr:rowOff>
    </xdr:from>
    <xdr:to>
      <xdr:col>3</xdr:col>
      <xdr:colOff>1952625</xdr:colOff>
      <xdr:row>2</xdr:row>
      <xdr:rowOff>390525</xdr:rowOff>
    </xdr:to>
    <xdr:sp macro="" textlink="">
      <xdr:nvSpPr>
        <xdr:cNvPr id="2" name="AutoShape 7"/>
        <xdr:cNvSpPr>
          <a:spLocks noChangeArrowheads="1"/>
        </xdr:cNvSpPr>
      </xdr:nvSpPr>
      <xdr:spPr bwMode="auto">
        <a:xfrm>
          <a:off x="2038350" y="447675"/>
          <a:ext cx="2857500" cy="533400"/>
        </a:xfrm>
        <a:prstGeom prst="roundRect">
          <a:avLst/>
        </a:prstGeom>
        <a:solidFill>
          <a:schemeClr val="bg1"/>
        </a:solidFill>
        <a:ln w="19050">
          <a:solidFill>
            <a:srgbClr val="FF0000"/>
          </a:solidFill>
          <a:miter lim="800000"/>
          <a:headEnd/>
          <a:tailEnd/>
        </a:ln>
      </xdr:spPr>
      <xdr:txBody>
        <a:bodyPr vertOverflow="clip" wrap="square" lIns="27432" tIns="18288" rIns="0" bIns="18288" anchor="ctr" upright="1">
          <a:noAutofit/>
        </a:bodyPr>
        <a:lstStyle/>
        <a:p>
          <a:pPr algn="l" rtl="0">
            <a:lnSpc>
              <a:spcPts val="1200"/>
            </a:lnSpc>
            <a:defRPr sz="1000"/>
          </a:pPr>
          <a:r>
            <a:rPr lang="ja-JP" altLang="en-US" sz="1050" b="0" i="0" baseline="0">
              <a:latin typeface="ＭＳ Ｐ明朝" panose="02020600040205080304" pitchFamily="18" charset="-128"/>
              <a:ea typeface="ＭＳ Ｐ明朝" panose="02020600040205080304" pitchFamily="18" charset="-128"/>
              <a:cs typeface="+mn-cs"/>
            </a:rPr>
            <a:t>　災害防止協議会を月末に開催することとして当月、次月という言い方をしている。</a:t>
          </a:r>
          <a:endParaRPr lang="ja-JP" altLang="en-US" sz="1050" b="0" i="0" u="none" strike="noStrike" baseline="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3</xdr:col>
      <xdr:colOff>1819275</xdr:colOff>
      <xdr:row>3</xdr:row>
      <xdr:rowOff>76199</xdr:rowOff>
    </xdr:from>
    <xdr:to>
      <xdr:col>4</xdr:col>
      <xdr:colOff>66675</xdr:colOff>
      <xdr:row>5</xdr:row>
      <xdr:rowOff>190500</xdr:rowOff>
    </xdr:to>
    <xdr:sp macro="" textlink="">
      <xdr:nvSpPr>
        <xdr:cNvPr id="3" name="AutoShape 7"/>
        <xdr:cNvSpPr>
          <a:spLocks noChangeArrowheads="1"/>
        </xdr:cNvSpPr>
      </xdr:nvSpPr>
      <xdr:spPr bwMode="auto">
        <a:xfrm>
          <a:off x="4762500" y="1057274"/>
          <a:ext cx="2105025" cy="762001"/>
        </a:xfrm>
        <a:prstGeom prst="roundRect">
          <a:avLst/>
        </a:prstGeom>
        <a:solidFill>
          <a:schemeClr val="bg1"/>
        </a:solidFill>
        <a:ln w="19050">
          <a:solidFill>
            <a:srgbClr val="FF0000"/>
          </a:solidFill>
          <a:miter lim="800000"/>
          <a:headEnd/>
          <a:tailEnd/>
        </a:ln>
      </xdr:spPr>
      <xdr:txBody>
        <a:bodyPr vertOverflow="clip" wrap="square" lIns="27432" tIns="18288" rIns="0" bIns="18288" anchor="ctr" upright="1">
          <a:noAutofit/>
        </a:bodyPr>
        <a:lstStyle/>
        <a:p>
          <a:pPr algn="l" rtl="0">
            <a:lnSpc>
              <a:spcPts val="1200"/>
            </a:lnSpc>
            <a:defRPr sz="1000"/>
          </a:pPr>
          <a:r>
            <a:rPr lang="ja-JP" altLang="en-US" sz="1050" b="0" i="0" baseline="0">
              <a:latin typeface="ＭＳ Ｐ明朝" panose="02020600040205080304" pitchFamily="18" charset="-128"/>
              <a:ea typeface="ＭＳ Ｐ明朝" panose="02020600040205080304" pitchFamily="18" charset="-128"/>
              <a:cs typeface="+mn-cs"/>
            </a:rPr>
            <a:t>　</a:t>
          </a:r>
          <a:r>
            <a:rPr lang="en-US" altLang="ja-JP" sz="1050" b="0" i="0" baseline="0">
              <a:latin typeface="ＭＳ Ｐ明朝" panose="02020600040205080304" pitchFamily="18" charset="-128"/>
              <a:ea typeface="ＭＳ Ｐ明朝" panose="02020600040205080304" pitchFamily="18" charset="-128"/>
              <a:cs typeface="+mn-cs"/>
            </a:rPr>
            <a:t>9 </a:t>
          </a:r>
          <a:r>
            <a:rPr lang="ja-JP" altLang="ja-JP" sz="1050" b="0" i="0" baseline="0">
              <a:latin typeface="ＭＳ Ｐ明朝" panose="02020600040205080304" pitchFamily="18" charset="-128"/>
              <a:ea typeface="ＭＳ Ｐ明朝" panose="02020600040205080304" pitchFamily="18" charset="-128"/>
              <a:cs typeface="+mn-cs"/>
            </a:rPr>
            <a:t>月</a:t>
          </a:r>
          <a:r>
            <a:rPr lang="ja-JP" altLang="en-US" sz="1050" b="0" i="0" baseline="0">
              <a:latin typeface="ＭＳ Ｐ明朝" panose="02020600040205080304" pitchFamily="18" charset="-128"/>
              <a:ea typeface="ＭＳ Ｐ明朝" panose="02020600040205080304" pitchFamily="18" charset="-128"/>
              <a:cs typeface="+mn-cs"/>
            </a:rPr>
            <a:t>度の</a:t>
          </a:r>
          <a:r>
            <a:rPr lang="ja-JP" altLang="en-US" sz="1050" b="0" i="0" u="none" strike="noStrike" baseline="0">
              <a:solidFill>
                <a:sysClr val="windowText" lastClr="000000"/>
              </a:solidFill>
              <a:latin typeface="ＭＳ Ｐ明朝" panose="02020600040205080304" pitchFamily="18" charset="-128"/>
              <a:ea typeface="ＭＳ Ｐ明朝" panose="02020600040205080304" pitchFamily="18" charset="-128"/>
            </a:rPr>
            <a:t>安全衛生管理計画書で立てた次月「安全目標」と「対策」についての反省を記す。</a:t>
          </a:r>
        </a:p>
      </xdr:txBody>
    </xdr:sp>
    <xdr:clientData/>
  </xdr:twoCellAnchor>
  <xdr:twoCellAnchor>
    <xdr:from>
      <xdr:col>1</xdr:col>
      <xdr:colOff>542924</xdr:colOff>
      <xdr:row>19</xdr:row>
      <xdr:rowOff>209550</xdr:rowOff>
    </xdr:from>
    <xdr:to>
      <xdr:col>3</xdr:col>
      <xdr:colOff>285749</xdr:colOff>
      <xdr:row>21</xdr:row>
      <xdr:rowOff>171450</xdr:rowOff>
    </xdr:to>
    <xdr:sp macro="" textlink="">
      <xdr:nvSpPr>
        <xdr:cNvPr id="4" name="AutoShape 7"/>
        <xdr:cNvSpPr>
          <a:spLocks noChangeArrowheads="1"/>
        </xdr:cNvSpPr>
      </xdr:nvSpPr>
      <xdr:spPr bwMode="auto">
        <a:xfrm>
          <a:off x="1104899" y="6372225"/>
          <a:ext cx="2124075" cy="609600"/>
        </a:xfrm>
        <a:prstGeom prst="roundRect">
          <a:avLst/>
        </a:prstGeom>
        <a:solidFill>
          <a:schemeClr val="bg1"/>
        </a:solidFill>
        <a:ln w="19050">
          <a:solidFill>
            <a:srgbClr val="FF0000"/>
          </a:solidFill>
          <a:miter lim="800000"/>
          <a:headEnd/>
          <a:tailEnd/>
        </a:ln>
      </xdr:spPr>
      <xdr:txBody>
        <a:bodyPr vertOverflow="clip" wrap="square" lIns="27432" tIns="18288" rIns="0" bIns="18288" anchor="ctr" upright="1">
          <a:noAutofit/>
        </a:bodyPr>
        <a:lstStyle/>
        <a:p>
          <a:pPr algn="l" rtl="0">
            <a:lnSpc>
              <a:spcPts val="1200"/>
            </a:lnSpc>
            <a:defRPr sz="1000"/>
          </a:pPr>
          <a:r>
            <a:rPr lang="ja-JP" altLang="en-US" sz="1050" b="0" i="0" baseline="0">
              <a:latin typeface="ＭＳ Ｐ明朝" panose="02020600040205080304" pitchFamily="18" charset="-128"/>
              <a:ea typeface="ＭＳ Ｐ明朝" panose="02020600040205080304" pitchFamily="18" charset="-128"/>
              <a:cs typeface="+mn-cs"/>
            </a:rPr>
            <a:t>　この項目について</a:t>
          </a:r>
          <a:r>
            <a:rPr lang="en-US" altLang="ja-JP" sz="1050" b="0" i="0" baseline="0">
              <a:latin typeface="ＭＳ Ｐ明朝" panose="02020600040205080304" pitchFamily="18" charset="-128"/>
              <a:ea typeface="ＭＳ Ｐ明朝" panose="02020600040205080304" pitchFamily="18" charset="-128"/>
              <a:cs typeface="+mn-cs"/>
            </a:rPr>
            <a:t>10</a:t>
          </a:r>
          <a:r>
            <a:rPr lang="ja-JP" altLang="en-US" sz="1050" b="0" i="0" baseline="0">
              <a:latin typeface="ＭＳ Ｐ明朝" panose="02020600040205080304" pitchFamily="18" charset="-128"/>
              <a:ea typeface="ＭＳ Ｐ明朝" panose="02020600040205080304" pitchFamily="18" charset="-128"/>
              <a:cs typeface="+mn-cs"/>
            </a:rPr>
            <a:t>月に活動し、月末に活動の評価を行う。</a:t>
          </a:r>
          <a:endParaRPr lang="ja-JP" altLang="en-US" sz="1050" b="0" i="0" u="none" strike="noStrike" baseline="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0</xdr:col>
      <xdr:colOff>0</xdr:colOff>
      <xdr:row>5</xdr:row>
      <xdr:rowOff>66675</xdr:rowOff>
    </xdr:from>
    <xdr:to>
      <xdr:col>0</xdr:col>
      <xdr:colOff>495300</xdr:colOff>
      <xdr:row>8</xdr:row>
      <xdr:rowOff>304800</xdr:rowOff>
    </xdr:to>
    <xdr:sp macro="" textlink="">
      <xdr:nvSpPr>
        <xdr:cNvPr id="5" name="円/楕円 4"/>
        <xdr:cNvSpPr/>
      </xdr:nvSpPr>
      <xdr:spPr>
        <a:xfrm>
          <a:off x="0" y="1695450"/>
          <a:ext cx="495300" cy="1209675"/>
        </a:xfrm>
        <a:prstGeom prst="ellipse">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1104898</xdr:colOff>
      <xdr:row>5</xdr:row>
      <xdr:rowOff>247650</xdr:rowOff>
    </xdr:from>
    <xdr:to>
      <xdr:col>10</xdr:col>
      <xdr:colOff>142874</xdr:colOff>
      <xdr:row>7</xdr:row>
      <xdr:rowOff>85725</xdr:rowOff>
    </xdr:to>
    <xdr:sp macro="" textlink="">
      <xdr:nvSpPr>
        <xdr:cNvPr id="6" name="円/楕円 5"/>
        <xdr:cNvSpPr/>
      </xdr:nvSpPr>
      <xdr:spPr>
        <a:xfrm>
          <a:off x="9839323" y="1876425"/>
          <a:ext cx="5276851" cy="485775"/>
        </a:xfrm>
        <a:prstGeom prst="ellipse">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1162050</xdr:colOff>
      <xdr:row>16</xdr:row>
      <xdr:rowOff>266700</xdr:rowOff>
    </xdr:from>
    <xdr:to>
      <xdr:col>9</xdr:col>
      <xdr:colOff>3438525</xdr:colOff>
      <xdr:row>18</xdr:row>
      <xdr:rowOff>76200</xdr:rowOff>
    </xdr:to>
    <xdr:sp macro="" textlink="">
      <xdr:nvSpPr>
        <xdr:cNvPr id="7" name="円/楕円 6"/>
        <xdr:cNvSpPr/>
      </xdr:nvSpPr>
      <xdr:spPr>
        <a:xfrm>
          <a:off x="9896475" y="5457825"/>
          <a:ext cx="4657725" cy="457200"/>
        </a:xfrm>
        <a:prstGeom prst="ellipse">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171449</xdr:colOff>
      <xdr:row>6</xdr:row>
      <xdr:rowOff>123825</xdr:rowOff>
    </xdr:from>
    <xdr:to>
      <xdr:col>7</xdr:col>
      <xdr:colOff>1143000</xdr:colOff>
      <xdr:row>7</xdr:row>
      <xdr:rowOff>219075</xdr:rowOff>
    </xdr:to>
    <xdr:sp macro="" textlink="">
      <xdr:nvSpPr>
        <xdr:cNvPr id="8" name="円/楕円 7"/>
        <xdr:cNvSpPr/>
      </xdr:nvSpPr>
      <xdr:spPr>
        <a:xfrm>
          <a:off x="8905874" y="2076450"/>
          <a:ext cx="971551" cy="419100"/>
        </a:xfrm>
        <a:prstGeom prst="ellipse">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3057524</xdr:colOff>
      <xdr:row>7</xdr:row>
      <xdr:rowOff>9525</xdr:rowOff>
    </xdr:from>
    <xdr:to>
      <xdr:col>7</xdr:col>
      <xdr:colOff>171449</xdr:colOff>
      <xdr:row>17</xdr:row>
      <xdr:rowOff>319088</xdr:rowOff>
    </xdr:to>
    <xdr:cxnSp macro="">
      <xdr:nvCxnSpPr>
        <xdr:cNvPr id="9" name="直線矢印コネクタ 8"/>
        <xdr:cNvCxnSpPr>
          <a:stCxn id="10" idx="6"/>
          <a:endCxn id="8" idx="2"/>
        </xdr:cNvCxnSpPr>
      </xdr:nvCxnSpPr>
      <xdr:spPr>
        <a:xfrm flipV="1">
          <a:off x="6000749" y="2286000"/>
          <a:ext cx="2905125" cy="3548063"/>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923925</xdr:colOff>
      <xdr:row>16</xdr:row>
      <xdr:rowOff>228600</xdr:rowOff>
    </xdr:from>
    <xdr:to>
      <xdr:col>3</xdr:col>
      <xdr:colOff>3057524</xdr:colOff>
      <xdr:row>19</xdr:row>
      <xdr:rowOff>85725</xdr:rowOff>
    </xdr:to>
    <xdr:sp macro="" textlink="">
      <xdr:nvSpPr>
        <xdr:cNvPr id="10" name="円/楕円 9"/>
        <xdr:cNvSpPr/>
      </xdr:nvSpPr>
      <xdr:spPr>
        <a:xfrm>
          <a:off x="1485900" y="5419725"/>
          <a:ext cx="4514849" cy="828675"/>
        </a:xfrm>
        <a:prstGeom prst="ellipse">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1109663</xdr:colOff>
      <xdr:row>7</xdr:row>
      <xdr:rowOff>14585</xdr:rowOff>
    </xdr:from>
    <xdr:to>
      <xdr:col>9</xdr:col>
      <xdr:colOff>3227722</xdr:colOff>
      <xdr:row>16</xdr:row>
      <xdr:rowOff>266700</xdr:rowOff>
    </xdr:to>
    <xdr:cxnSp macro="">
      <xdr:nvCxnSpPr>
        <xdr:cNvPr id="11" name="直線矢印コネクタ 10"/>
        <xdr:cNvCxnSpPr>
          <a:stCxn id="6" idx="5"/>
          <a:endCxn id="7" idx="0"/>
        </xdr:cNvCxnSpPr>
      </xdr:nvCxnSpPr>
      <xdr:spPr>
        <a:xfrm flipH="1">
          <a:off x="12225338" y="2291060"/>
          <a:ext cx="2118059" cy="3166765"/>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1552575</xdr:colOff>
      <xdr:row>4</xdr:row>
      <xdr:rowOff>161925</xdr:rowOff>
    </xdr:from>
    <xdr:to>
      <xdr:col>3</xdr:col>
      <xdr:colOff>1819275</xdr:colOff>
      <xdr:row>5</xdr:row>
      <xdr:rowOff>161925</xdr:rowOff>
    </xdr:to>
    <xdr:cxnSp macro="">
      <xdr:nvCxnSpPr>
        <xdr:cNvPr id="12" name="直線矢印コネクタ 11"/>
        <xdr:cNvCxnSpPr/>
      </xdr:nvCxnSpPr>
      <xdr:spPr>
        <a:xfrm flipH="1">
          <a:off x="4495800" y="1466850"/>
          <a:ext cx="266700" cy="323850"/>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422765</xdr:colOff>
      <xdr:row>2</xdr:row>
      <xdr:rowOff>76200</xdr:rowOff>
    </xdr:from>
    <xdr:to>
      <xdr:col>2</xdr:col>
      <xdr:colOff>123825</xdr:colOff>
      <xdr:row>5</xdr:row>
      <xdr:rowOff>243828</xdr:rowOff>
    </xdr:to>
    <xdr:cxnSp macro="">
      <xdr:nvCxnSpPr>
        <xdr:cNvPr id="13" name="直線矢印コネクタ 12"/>
        <xdr:cNvCxnSpPr>
          <a:endCxn id="5" idx="7"/>
        </xdr:cNvCxnSpPr>
      </xdr:nvCxnSpPr>
      <xdr:spPr>
        <a:xfrm flipH="1">
          <a:off x="422765" y="790575"/>
          <a:ext cx="1615585" cy="1082028"/>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114300</xdr:colOff>
      <xdr:row>24</xdr:row>
      <xdr:rowOff>123825</xdr:rowOff>
    </xdr:from>
    <xdr:to>
      <xdr:col>3</xdr:col>
      <xdr:colOff>952500</xdr:colOff>
      <xdr:row>26</xdr:row>
      <xdr:rowOff>114300</xdr:rowOff>
    </xdr:to>
    <xdr:grpSp>
      <xdr:nvGrpSpPr>
        <xdr:cNvPr id="14" name="グループ化 36"/>
        <xdr:cNvGrpSpPr>
          <a:grpSpLocks/>
        </xdr:cNvGrpSpPr>
      </xdr:nvGrpSpPr>
      <xdr:grpSpPr bwMode="auto">
        <a:xfrm>
          <a:off x="105156" y="7144512"/>
          <a:ext cx="3479292" cy="576072"/>
          <a:chOff x="809624" y="8201024"/>
          <a:chExt cx="3781426" cy="638175"/>
        </a:xfrm>
      </xdr:grpSpPr>
      <xdr:sp macro="" textlink="">
        <xdr:nvSpPr>
          <xdr:cNvPr id="15" name="AutoShape 7"/>
          <xdr:cNvSpPr>
            <a:spLocks noChangeArrowheads="1"/>
          </xdr:cNvSpPr>
        </xdr:nvSpPr>
        <xdr:spPr bwMode="auto">
          <a:xfrm>
            <a:off x="809624" y="8201024"/>
            <a:ext cx="3362326" cy="638175"/>
          </a:xfrm>
          <a:prstGeom prst="roundRect">
            <a:avLst/>
          </a:prstGeom>
          <a:solidFill>
            <a:schemeClr val="bg1"/>
          </a:solidFill>
          <a:ln w="19050">
            <a:solidFill>
              <a:srgbClr val="FF0000"/>
            </a:solidFill>
            <a:miter lim="800000"/>
            <a:headEnd/>
            <a:tailEnd/>
          </a:ln>
        </xdr:spPr>
        <xdr:txBody>
          <a:bodyPr vertOverflow="clip" wrap="square" lIns="27432" tIns="18288" rIns="0" bIns="18288" anchor="ctr" upright="1">
            <a:noAutofit/>
          </a:bodyPr>
          <a:lstStyle/>
          <a:p>
            <a:pPr algn="l" rtl="0">
              <a:lnSpc>
                <a:spcPts val="1100"/>
              </a:lnSpc>
              <a:defRPr sz="1000"/>
            </a:pPr>
            <a:r>
              <a:rPr lang="ja-JP" altLang="en-US" sz="1050" b="0" i="0" baseline="0">
                <a:latin typeface="ＭＳ Ｐ明朝" panose="02020600040205080304" pitchFamily="18" charset="-128"/>
                <a:ea typeface="ＭＳ Ｐ明朝" panose="02020600040205080304" pitchFamily="18" charset="-128"/>
                <a:cs typeface="+mn-cs"/>
              </a:rPr>
              <a:t>　ここでは自社が担当する工事及び、自社の作業員に関する事項を点検し、その結果について対策をたてる。</a:t>
            </a:r>
            <a:endParaRPr lang="en-US" altLang="ja-JP" sz="1050" b="0" i="0" baseline="0">
              <a:latin typeface="ＭＳ Ｐ明朝" panose="02020600040205080304" pitchFamily="18" charset="-128"/>
              <a:ea typeface="ＭＳ Ｐ明朝" panose="02020600040205080304" pitchFamily="18" charset="-128"/>
              <a:cs typeface="+mn-cs"/>
            </a:endParaRPr>
          </a:p>
          <a:p>
            <a:pPr algn="l" rtl="0">
              <a:lnSpc>
                <a:spcPts val="1100"/>
              </a:lnSpc>
              <a:defRPr sz="1000"/>
            </a:pPr>
            <a:r>
              <a:rPr lang="ja-JP" altLang="en-US" sz="105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パトロール点検表は自社の様式でよい。</a:t>
            </a:r>
            <a:endParaRPr lang="ja-JP" altLang="en-US" sz="1050" b="0" i="0" u="none" strike="noStrike" baseline="0">
              <a:solidFill>
                <a:sysClr val="windowText" lastClr="000000"/>
              </a:solidFill>
              <a:latin typeface="ＭＳ Ｐ明朝" panose="02020600040205080304" pitchFamily="18" charset="-128"/>
              <a:ea typeface="ＭＳ Ｐ明朝" panose="02020600040205080304" pitchFamily="18" charset="-128"/>
            </a:endParaRPr>
          </a:p>
        </xdr:txBody>
      </xdr:sp>
      <xdr:cxnSp macro="">
        <xdr:nvCxnSpPr>
          <xdr:cNvPr id="16" name="直線矢印コネクタ 15"/>
          <xdr:cNvCxnSpPr>
            <a:stCxn id="15" idx="3"/>
          </xdr:cNvCxnSpPr>
        </xdr:nvCxnSpPr>
        <xdr:spPr>
          <a:xfrm flipV="1">
            <a:off x="4171950" y="8334374"/>
            <a:ext cx="419100" cy="190500"/>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190500</xdr:colOff>
      <xdr:row>26</xdr:row>
      <xdr:rowOff>257175</xdr:rowOff>
    </xdr:from>
    <xdr:to>
      <xdr:col>3</xdr:col>
      <xdr:colOff>3543300</xdr:colOff>
      <xdr:row>28</xdr:row>
      <xdr:rowOff>285750</xdr:rowOff>
    </xdr:to>
    <xdr:grpSp>
      <xdr:nvGrpSpPr>
        <xdr:cNvPr id="17" name="グループ化 35"/>
        <xdr:cNvGrpSpPr>
          <a:grpSpLocks/>
        </xdr:cNvGrpSpPr>
      </xdr:nvGrpSpPr>
      <xdr:grpSpPr bwMode="auto">
        <a:xfrm>
          <a:off x="2883408" y="7850124"/>
          <a:ext cx="3084576" cy="611124"/>
          <a:chOff x="3867150" y="8853436"/>
          <a:chExt cx="3352801" cy="671564"/>
        </a:xfrm>
      </xdr:grpSpPr>
      <xdr:sp macro="" textlink="">
        <xdr:nvSpPr>
          <xdr:cNvPr id="18" name="AutoShape 7"/>
          <xdr:cNvSpPr>
            <a:spLocks noChangeArrowheads="1"/>
          </xdr:cNvSpPr>
        </xdr:nvSpPr>
        <xdr:spPr bwMode="auto">
          <a:xfrm>
            <a:off x="4267200" y="8853436"/>
            <a:ext cx="2952751" cy="671564"/>
          </a:xfrm>
          <a:prstGeom prst="roundRect">
            <a:avLst/>
          </a:prstGeom>
          <a:solidFill>
            <a:schemeClr val="bg1"/>
          </a:solidFill>
          <a:ln w="19050">
            <a:solidFill>
              <a:srgbClr val="FF0000"/>
            </a:solidFill>
            <a:miter lim="800000"/>
            <a:headEnd/>
            <a:tailEnd/>
          </a:ln>
        </xdr:spPr>
        <xdr:txBody>
          <a:bodyPr vertOverflow="clip" wrap="square" lIns="27432" tIns="18288" rIns="0" bIns="18288" anchor="ctr" upright="1">
            <a:noAutofit/>
          </a:bodyPr>
          <a:lstStyle/>
          <a:p>
            <a:pPr algn="l" rtl="0">
              <a:lnSpc>
                <a:spcPts val="1200"/>
              </a:lnSpc>
              <a:defRPr sz="1000"/>
            </a:pPr>
            <a:r>
              <a:rPr lang="ja-JP" altLang="en-US" sz="1050" b="0" i="0" baseline="0">
                <a:latin typeface="ＭＳ Ｐ明朝" panose="02020600040205080304" pitchFamily="18" charset="-128"/>
                <a:ea typeface="ＭＳ Ｐ明朝" panose="02020600040205080304" pitchFamily="18" charset="-128"/>
                <a:cs typeface="+mn-cs"/>
              </a:rPr>
              <a:t>　自社の作業員または二次以降の作業員に対して災防協の決定事項等を伝達する。作業員には直筆でサインしてもらう。</a:t>
            </a:r>
            <a:endParaRPr lang="ja-JP" altLang="en-US" sz="1050" b="0" i="0" u="none" strike="noStrike" baseline="0">
              <a:solidFill>
                <a:sysClr val="windowText" lastClr="000000"/>
              </a:solidFill>
              <a:latin typeface="ＭＳ Ｐ明朝" panose="02020600040205080304" pitchFamily="18" charset="-128"/>
              <a:ea typeface="ＭＳ Ｐ明朝" panose="02020600040205080304" pitchFamily="18" charset="-128"/>
            </a:endParaRPr>
          </a:p>
        </xdr:txBody>
      </xdr:sp>
      <xdr:cxnSp macro="">
        <xdr:nvCxnSpPr>
          <xdr:cNvPr id="19" name="直線矢印コネクタ 18"/>
          <xdr:cNvCxnSpPr/>
        </xdr:nvCxnSpPr>
        <xdr:spPr>
          <a:xfrm flipH="1">
            <a:off x="3867150" y="9193947"/>
            <a:ext cx="400050" cy="198632"/>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1552576</xdr:colOff>
      <xdr:row>11</xdr:row>
      <xdr:rowOff>38099</xdr:rowOff>
    </xdr:from>
    <xdr:to>
      <xdr:col>4</xdr:col>
      <xdr:colOff>533400</xdr:colOff>
      <xdr:row>16</xdr:row>
      <xdr:rowOff>114300</xdr:rowOff>
    </xdr:to>
    <xdr:sp macro="" textlink="">
      <xdr:nvSpPr>
        <xdr:cNvPr id="20" name="AutoShape 7"/>
        <xdr:cNvSpPr>
          <a:spLocks noChangeArrowheads="1"/>
        </xdr:cNvSpPr>
      </xdr:nvSpPr>
      <xdr:spPr bwMode="auto">
        <a:xfrm>
          <a:off x="4495801" y="3609974"/>
          <a:ext cx="2838449" cy="1695451"/>
        </a:xfrm>
        <a:prstGeom prst="roundRect">
          <a:avLst/>
        </a:prstGeom>
        <a:solidFill>
          <a:schemeClr val="bg1"/>
        </a:solidFill>
        <a:ln w="19050">
          <a:solidFill>
            <a:srgbClr val="FF0000"/>
          </a:solidFill>
          <a:miter lim="800000"/>
          <a:headEnd/>
          <a:tailEnd/>
        </a:ln>
      </xdr:spPr>
      <xdr:txBody>
        <a:bodyPr vertOverflow="clip" wrap="square" lIns="27432" tIns="18288" rIns="0" bIns="18288" anchor="ctr" upright="1">
          <a:noAutofit/>
        </a:bodyPr>
        <a:lstStyle/>
        <a:p>
          <a:pPr algn="l" rtl="0">
            <a:lnSpc>
              <a:spcPts val="1700"/>
            </a:lnSpc>
            <a:defRPr sz="1000"/>
          </a:pPr>
          <a:r>
            <a:rPr lang="ja-JP" altLang="en-US" sz="1400" b="0" i="0" baseline="0">
              <a:latin typeface="ＭＳ Ｐ明朝" panose="02020600040205080304" pitchFamily="18" charset="-128"/>
              <a:ea typeface="ＭＳ Ｐ明朝" panose="02020600040205080304" pitchFamily="18" charset="-128"/>
              <a:cs typeface="+mn-cs"/>
            </a:rPr>
            <a:t>　</a:t>
          </a:r>
          <a:r>
            <a:rPr lang="en-US" altLang="ja-JP" sz="1400" b="0" i="0" baseline="0">
              <a:latin typeface="ＭＳ Ｐ明朝" panose="02020600040205080304" pitchFamily="18" charset="-128"/>
              <a:ea typeface="ＭＳ Ｐ明朝" panose="02020600040205080304" pitchFamily="18" charset="-128"/>
              <a:cs typeface="+mn-cs"/>
            </a:rPr>
            <a:t>P</a:t>
          </a:r>
          <a:r>
            <a:rPr lang="ja-JP" altLang="en-US" sz="1400" b="0" i="0" baseline="0">
              <a:latin typeface="ＭＳ Ｐ明朝" panose="02020600040205080304" pitchFamily="18" charset="-128"/>
              <a:ea typeface="ＭＳ Ｐ明朝" panose="02020600040205080304" pitchFamily="18" charset="-128"/>
              <a:cs typeface="+mn-cs"/>
            </a:rPr>
            <a:t>・</a:t>
          </a:r>
          <a:r>
            <a:rPr lang="en-US" altLang="ja-JP" sz="1400" b="0" i="0" baseline="0">
              <a:latin typeface="ＭＳ Ｐ明朝" panose="02020600040205080304" pitchFamily="18" charset="-128"/>
              <a:ea typeface="ＭＳ Ｐ明朝" panose="02020600040205080304" pitchFamily="18" charset="-128"/>
              <a:cs typeface="+mn-cs"/>
            </a:rPr>
            <a:t>D</a:t>
          </a:r>
          <a:r>
            <a:rPr lang="ja-JP" altLang="en-US" sz="1400" b="0" i="0" baseline="0">
              <a:latin typeface="ＭＳ Ｐ明朝" panose="02020600040205080304" pitchFamily="18" charset="-128"/>
              <a:ea typeface="ＭＳ Ｐ明朝" panose="02020600040205080304" pitchFamily="18" charset="-128"/>
              <a:cs typeface="+mn-cs"/>
            </a:rPr>
            <a:t>・</a:t>
          </a:r>
          <a:r>
            <a:rPr lang="en-US" altLang="ja-JP" sz="1400" b="0" i="0" baseline="0">
              <a:latin typeface="ＭＳ Ｐ明朝" panose="02020600040205080304" pitchFamily="18" charset="-128"/>
              <a:ea typeface="ＭＳ Ｐ明朝" panose="02020600040205080304" pitchFamily="18" charset="-128"/>
              <a:cs typeface="+mn-cs"/>
            </a:rPr>
            <a:t>C</a:t>
          </a:r>
          <a:r>
            <a:rPr lang="ja-JP" altLang="en-US" sz="1400" b="0" i="0" baseline="0">
              <a:latin typeface="ＭＳ Ｐ明朝" panose="02020600040205080304" pitchFamily="18" charset="-128"/>
              <a:ea typeface="ＭＳ Ｐ明朝" panose="02020600040205080304" pitchFamily="18" charset="-128"/>
              <a:cs typeface="+mn-cs"/>
            </a:rPr>
            <a:t>・</a:t>
          </a:r>
          <a:r>
            <a:rPr lang="en-US" altLang="ja-JP" sz="1400" b="0" i="0" baseline="0">
              <a:latin typeface="ＭＳ Ｐ明朝" panose="02020600040205080304" pitchFamily="18" charset="-128"/>
              <a:ea typeface="ＭＳ Ｐ明朝" panose="02020600040205080304" pitchFamily="18" charset="-128"/>
              <a:cs typeface="+mn-cs"/>
            </a:rPr>
            <a:t>A</a:t>
          </a:r>
          <a:r>
            <a:rPr lang="ja-JP" altLang="en-US" sz="1400" b="0" i="0" baseline="0">
              <a:latin typeface="ＭＳ Ｐ明朝" panose="02020600040205080304" pitchFamily="18" charset="-128"/>
              <a:ea typeface="ＭＳ Ｐ明朝" panose="02020600040205080304" pitchFamily="18" charset="-128"/>
              <a:cs typeface="+mn-cs"/>
            </a:rPr>
            <a:t>を廻す。</a:t>
          </a:r>
          <a:endParaRPr lang="en-US" altLang="ja-JP" sz="1400" b="0" i="0" baseline="0">
            <a:latin typeface="ＭＳ Ｐ明朝" panose="02020600040205080304" pitchFamily="18" charset="-128"/>
            <a:ea typeface="ＭＳ Ｐ明朝" panose="02020600040205080304" pitchFamily="18" charset="-128"/>
            <a:cs typeface="+mn-cs"/>
          </a:endParaRPr>
        </a:p>
        <a:p>
          <a:pPr algn="l" rtl="0">
            <a:defRPr sz="1000"/>
          </a:pPr>
          <a:r>
            <a:rPr lang="ja-JP" altLang="en-US" sz="14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a:t>
          </a:r>
          <a:r>
            <a:rPr lang="en-US" altLang="ja-JP" sz="14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P</a:t>
          </a:r>
          <a:r>
            <a:rPr lang="ja-JP" altLang="en-US" sz="14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：１０月の対策立案</a:t>
          </a:r>
          <a:endParaRPr lang="en-US" altLang="ja-JP" sz="14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pPr algn="l" rtl="0">
            <a:lnSpc>
              <a:spcPts val="1700"/>
            </a:lnSpc>
            <a:defRPr sz="1000"/>
          </a:pPr>
          <a:r>
            <a:rPr lang="ja-JP" altLang="en-US" sz="14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a:t>
          </a:r>
          <a:r>
            <a:rPr lang="en-US" altLang="ja-JP" sz="14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D</a:t>
          </a:r>
          <a:r>
            <a:rPr lang="ja-JP" altLang="ja-JP" sz="1400" b="0" i="0" baseline="0">
              <a:effectLst/>
              <a:latin typeface="ＭＳ Ｐ明朝" panose="02020600040205080304" pitchFamily="18" charset="-128"/>
              <a:ea typeface="ＭＳ Ｐ明朝" panose="02020600040205080304" pitchFamily="18" charset="-128"/>
              <a:cs typeface="+mn-cs"/>
            </a:rPr>
            <a:t>：</a:t>
          </a:r>
          <a:r>
            <a:rPr lang="ja-JP" altLang="en-US" sz="1400" b="0" i="0" baseline="0">
              <a:effectLst/>
              <a:latin typeface="ＭＳ Ｐ明朝" panose="02020600040205080304" pitchFamily="18" charset="-128"/>
              <a:ea typeface="ＭＳ Ｐ明朝" panose="02020600040205080304" pitchFamily="18" charset="-128"/>
              <a:cs typeface="+mn-cs"/>
            </a:rPr>
            <a:t>１０月施工</a:t>
          </a:r>
          <a:endParaRPr lang="en-US" altLang="ja-JP" sz="14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pPr algn="l" rtl="0">
            <a:lnSpc>
              <a:spcPts val="1700"/>
            </a:lnSpc>
            <a:defRPr sz="1000"/>
          </a:pPr>
          <a:r>
            <a:rPr lang="ja-JP" altLang="en-US" sz="14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a:t>
          </a:r>
          <a:r>
            <a:rPr lang="en-US" altLang="ja-JP" sz="14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C</a:t>
          </a:r>
          <a:r>
            <a:rPr lang="ja-JP" altLang="ja-JP" sz="1400" b="0" i="0" baseline="0">
              <a:effectLst/>
              <a:latin typeface="ＭＳ Ｐ明朝" panose="02020600040205080304" pitchFamily="18" charset="-128"/>
              <a:ea typeface="ＭＳ Ｐ明朝" panose="02020600040205080304" pitchFamily="18" charset="-128"/>
              <a:cs typeface="+mn-cs"/>
            </a:rPr>
            <a:t>：</a:t>
          </a:r>
          <a:r>
            <a:rPr lang="ja-JP" altLang="en-US" sz="1400" b="0" i="0" baseline="0">
              <a:effectLst/>
              <a:latin typeface="ＭＳ Ｐ明朝" panose="02020600040205080304" pitchFamily="18" charset="-128"/>
              <a:ea typeface="ＭＳ Ｐ明朝" panose="02020600040205080304" pitchFamily="18" charset="-128"/>
              <a:cs typeface="+mn-cs"/>
            </a:rPr>
            <a:t>１０月の活動の確認</a:t>
          </a:r>
          <a:endParaRPr lang="en-US" altLang="ja-JP" sz="14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pPr algn="l" rtl="0">
            <a:lnSpc>
              <a:spcPts val="1700"/>
            </a:lnSpc>
            <a:defRPr sz="1000"/>
          </a:pPr>
          <a:r>
            <a:rPr lang="ja-JP" altLang="en-US" sz="14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a:t>
          </a:r>
          <a:r>
            <a:rPr lang="en-US" altLang="ja-JP" sz="14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A</a:t>
          </a:r>
          <a:r>
            <a:rPr lang="ja-JP" altLang="en-US" sz="14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：１０月の活動の反省を</a:t>
          </a:r>
          <a:endParaRPr lang="en-US" altLang="ja-JP" sz="14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pPr algn="l" rtl="0">
            <a:lnSpc>
              <a:spcPts val="1700"/>
            </a:lnSpc>
            <a:defRPr sz="1000"/>
          </a:pPr>
          <a:r>
            <a:rPr lang="en-US" altLang="ja-JP" sz="14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a:t>
          </a:r>
          <a:r>
            <a:rPr lang="ja-JP" altLang="en-US" sz="14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１１月の活動に反映する。</a:t>
          </a:r>
          <a:endParaRPr lang="ja-JP" altLang="en-US" sz="1400" b="0" i="0" u="none" strike="noStrike" baseline="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3</xdr:col>
      <xdr:colOff>285749</xdr:colOff>
      <xdr:row>19</xdr:row>
      <xdr:rowOff>85725</xdr:rowOff>
    </xdr:from>
    <xdr:to>
      <xdr:col>3</xdr:col>
      <xdr:colOff>800100</xdr:colOff>
      <xdr:row>20</xdr:row>
      <xdr:rowOff>190500</xdr:rowOff>
    </xdr:to>
    <xdr:cxnSp macro="">
      <xdr:nvCxnSpPr>
        <xdr:cNvPr id="21" name="直線矢印コネクタ 20"/>
        <xdr:cNvCxnSpPr>
          <a:endCxn id="10" idx="4"/>
        </xdr:cNvCxnSpPr>
      </xdr:nvCxnSpPr>
      <xdr:spPr bwMode="auto">
        <a:xfrm flipV="1">
          <a:off x="3228974" y="6248400"/>
          <a:ext cx="514351" cy="428625"/>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152400</xdr:colOff>
      <xdr:row>0</xdr:row>
      <xdr:rowOff>190500</xdr:rowOff>
    </xdr:from>
    <xdr:to>
      <xdr:col>8</xdr:col>
      <xdr:colOff>619125</xdr:colOff>
      <xdr:row>1</xdr:row>
      <xdr:rowOff>371475</xdr:rowOff>
    </xdr:to>
    <xdr:sp macro="" textlink="">
      <xdr:nvSpPr>
        <xdr:cNvPr id="12112" name="AutoShape 4"/>
        <xdr:cNvSpPr>
          <a:spLocks/>
        </xdr:cNvSpPr>
      </xdr:nvSpPr>
      <xdr:spPr bwMode="auto">
        <a:xfrm flipH="1">
          <a:off x="1933575" y="190500"/>
          <a:ext cx="2114550" cy="523875"/>
        </a:xfrm>
        <a:prstGeom prst="bracketPair">
          <a:avLst>
            <a:gd name="adj" fmla="val 16667"/>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12</xdr:col>
      <xdr:colOff>876300</xdr:colOff>
      <xdr:row>5</xdr:row>
      <xdr:rowOff>152400</xdr:rowOff>
    </xdr:from>
    <xdr:to>
      <xdr:col>12</xdr:col>
      <xdr:colOff>1152525</xdr:colOff>
      <xdr:row>7</xdr:row>
      <xdr:rowOff>28575</xdr:rowOff>
    </xdr:to>
    <xdr:grpSp>
      <xdr:nvGrpSpPr>
        <xdr:cNvPr id="12113" name="グループ化 3"/>
        <xdr:cNvGrpSpPr>
          <a:grpSpLocks/>
        </xdr:cNvGrpSpPr>
      </xdr:nvGrpSpPr>
      <xdr:grpSpPr bwMode="auto">
        <a:xfrm>
          <a:off x="6240780" y="1432560"/>
          <a:ext cx="254508" cy="231648"/>
          <a:chOff x="6619875" y="2952750"/>
          <a:chExt cx="276225" cy="257175"/>
        </a:xfrm>
      </xdr:grpSpPr>
      <xdr:sp macro="" textlink="">
        <xdr:nvSpPr>
          <xdr:cNvPr id="5" name="Rectangle 2"/>
          <xdr:cNvSpPr>
            <a:spLocks noChangeArrowheads="1"/>
          </xdr:cNvSpPr>
        </xdr:nvSpPr>
        <xdr:spPr bwMode="auto">
          <a:xfrm>
            <a:off x="6619875" y="2952750"/>
            <a:ext cx="276225" cy="257175"/>
          </a:xfrm>
          <a:prstGeom prst="rect">
            <a:avLst/>
          </a:prstGeom>
          <a:solidFill>
            <a:srgbClr val="FFFFFF">
              <a:alpha val="0"/>
            </a:srgbClr>
          </a:solidFill>
          <a:ln w="9525">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印</a:t>
            </a:r>
          </a:p>
        </xdr:txBody>
      </xdr:sp>
      <xdr:sp macro="" textlink="">
        <xdr:nvSpPr>
          <xdr:cNvPr id="6" name="円/楕円 5"/>
          <xdr:cNvSpPr/>
        </xdr:nvSpPr>
        <xdr:spPr>
          <a:xfrm>
            <a:off x="6648450" y="2981325"/>
            <a:ext cx="219075" cy="200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22</xdr:col>
      <xdr:colOff>0</xdr:colOff>
      <xdr:row>0</xdr:row>
      <xdr:rowOff>0</xdr:rowOff>
    </xdr:from>
    <xdr:to>
      <xdr:col>22</xdr:col>
      <xdr:colOff>0</xdr:colOff>
      <xdr:row>0</xdr:row>
      <xdr:rowOff>0</xdr:rowOff>
    </xdr:to>
    <xdr:sp macro="" textlink="">
      <xdr:nvSpPr>
        <xdr:cNvPr id="2" name="AutoShape 1"/>
        <xdr:cNvSpPr>
          <a:spLocks/>
        </xdr:cNvSpPr>
      </xdr:nvSpPr>
      <xdr:spPr bwMode="auto">
        <a:xfrm flipH="1">
          <a:off x="6124575" y="0"/>
          <a:ext cx="0" cy="0"/>
        </a:xfrm>
        <a:prstGeom prst="leftBracket">
          <a:avLst>
            <a:gd name="adj" fmla="val -2147483648"/>
          </a:avLst>
        </a:prstGeom>
        <a:noFill/>
        <a:ln w="12700">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22</xdr:col>
      <xdr:colOff>0</xdr:colOff>
      <xdr:row>1</xdr:row>
      <xdr:rowOff>0</xdr:rowOff>
    </xdr:from>
    <xdr:to>
      <xdr:col>22</xdr:col>
      <xdr:colOff>76200</xdr:colOff>
      <xdr:row>1</xdr:row>
      <xdr:rowOff>171450</xdr:rowOff>
    </xdr:to>
    <xdr:sp macro="" textlink="">
      <xdr:nvSpPr>
        <xdr:cNvPr id="3" name="Text Box 2"/>
        <xdr:cNvSpPr txBox="1">
          <a:spLocks noChangeArrowheads="1"/>
        </xdr:cNvSpPr>
      </xdr:nvSpPr>
      <xdr:spPr bwMode="auto">
        <a:xfrm>
          <a:off x="6124575" y="200025"/>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22</xdr:col>
      <xdr:colOff>0</xdr:colOff>
      <xdr:row>0</xdr:row>
      <xdr:rowOff>0</xdr:rowOff>
    </xdr:from>
    <xdr:to>
      <xdr:col>22</xdr:col>
      <xdr:colOff>0</xdr:colOff>
      <xdr:row>0</xdr:row>
      <xdr:rowOff>0</xdr:rowOff>
    </xdr:to>
    <xdr:sp macro="" textlink="">
      <xdr:nvSpPr>
        <xdr:cNvPr id="4" name="Oval 3"/>
        <xdr:cNvSpPr>
          <a:spLocks noChangeArrowheads="1"/>
        </xdr:cNvSpPr>
      </xdr:nvSpPr>
      <xdr:spPr bwMode="auto">
        <a:xfrm>
          <a:off x="6124575" y="0"/>
          <a:ext cx="0" cy="0"/>
        </a:xfrm>
        <a:prstGeom prst="ellipse">
          <a:avLst/>
        </a:prstGeom>
        <a:noFill/>
        <a:ln w="6350">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22</xdr:col>
      <xdr:colOff>0</xdr:colOff>
      <xdr:row>0</xdr:row>
      <xdr:rowOff>0</xdr:rowOff>
    </xdr:from>
    <xdr:to>
      <xdr:col>22</xdr:col>
      <xdr:colOff>0</xdr:colOff>
      <xdr:row>0</xdr:row>
      <xdr:rowOff>0</xdr:rowOff>
    </xdr:to>
    <xdr:sp macro="" textlink="">
      <xdr:nvSpPr>
        <xdr:cNvPr id="5" name="Line 4"/>
        <xdr:cNvSpPr>
          <a:spLocks noChangeShapeType="1"/>
        </xdr:cNvSpPr>
      </xdr:nvSpPr>
      <xdr:spPr bwMode="auto">
        <a:xfrm>
          <a:off x="6124575" y="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22</xdr:col>
      <xdr:colOff>0</xdr:colOff>
      <xdr:row>0</xdr:row>
      <xdr:rowOff>0</xdr:rowOff>
    </xdr:from>
    <xdr:to>
      <xdr:col>22</xdr:col>
      <xdr:colOff>0</xdr:colOff>
      <xdr:row>0</xdr:row>
      <xdr:rowOff>0</xdr:rowOff>
    </xdr:to>
    <xdr:sp macro="" textlink="">
      <xdr:nvSpPr>
        <xdr:cNvPr id="6" name="AutoShape 5"/>
        <xdr:cNvSpPr>
          <a:spLocks/>
        </xdr:cNvSpPr>
      </xdr:nvSpPr>
      <xdr:spPr bwMode="auto">
        <a:xfrm>
          <a:off x="6124575" y="0"/>
          <a:ext cx="0" cy="0"/>
        </a:xfrm>
        <a:prstGeom prst="leftBracket">
          <a:avLst>
            <a:gd name="adj" fmla="val -2147483648"/>
          </a:avLst>
        </a:prstGeom>
        <a:noFill/>
        <a:ln w="12700">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22</xdr:col>
      <xdr:colOff>0</xdr:colOff>
      <xdr:row>0</xdr:row>
      <xdr:rowOff>0</xdr:rowOff>
    </xdr:from>
    <xdr:to>
      <xdr:col>22</xdr:col>
      <xdr:colOff>0</xdr:colOff>
      <xdr:row>0</xdr:row>
      <xdr:rowOff>0</xdr:rowOff>
    </xdr:to>
    <xdr:sp macro="" textlink="">
      <xdr:nvSpPr>
        <xdr:cNvPr id="7" name="Text Box 6"/>
        <xdr:cNvSpPr txBox="1">
          <a:spLocks noChangeArrowheads="1"/>
        </xdr:cNvSpPr>
      </xdr:nvSpPr>
      <xdr:spPr bwMode="auto">
        <a:xfrm>
          <a:off x="6124575" y="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50" b="0" i="0" u="none" strike="noStrike" baseline="0">
              <a:solidFill>
                <a:srgbClr val="000000"/>
              </a:solidFill>
              <a:latin typeface="ＭＳ 明朝"/>
              <a:ea typeface="ＭＳ 明朝"/>
            </a:rPr>
            <a:t>（注）１．持込機械等の届出は、当該機械を持込む会社（賃与を受けた会社が下請の場合はその</a:t>
          </a:r>
        </a:p>
        <a:p>
          <a:pPr algn="l" rtl="0">
            <a:defRPr sz="1000"/>
          </a:pPr>
          <a:r>
            <a:rPr lang="ja-JP" altLang="en-US" sz="850" b="0" i="0" u="none" strike="noStrike" baseline="0">
              <a:solidFill>
                <a:srgbClr val="000000"/>
              </a:solidFill>
              <a:latin typeface="ＭＳ 明朝"/>
              <a:ea typeface="ＭＳ 明朝"/>
            </a:rPr>
            <a:t>　　　　　会社）の代表者が所長に届け出ること。</a:t>
          </a:r>
        </a:p>
        <a:p>
          <a:pPr algn="l" rtl="0">
            <a:defRPr sz="1000"/>
          </a:pPr>
          <a:r>
            <a:rPr lang="ja-JP" altLang="en-US" sz="850" b="0" i="0" u="none" strike="noStrike" baseline="0">
              <a:solidFill>
                <a:srgbClr val="000000"/>
              </a:solidFill>
              <a:latin typeface="ＭＳ 明朝"/>
              <a:ea typeface="ＭＳ 明朝"/>
            </a:rPr>
            <a:t>　　　２．点検表の点検結果欄には、該当する箇所へ レ 印を記入すること。</a:t>
          </a:r>
        </a:p>
        <a:p>
          <a:pPr algn="l" rtl="0">
            <a:defRPr sz="1000"/>
          </a:pPr>
          <a:r>
            <a:rPr lang="ja-JP" altLang="en-US" sz="850" b="0" i="0" u="none" strike="noStrike" baseline="0">
              <a:solidFill>
                <a:srgbClr val="000000"/>
              </a:solidFill>
              <a:latin typeface="ＭＳ 明朝"/>
              <a:ea typeface="ＭＳ 明朝"/>
            </a:rPr>
            <a:t>　　　３．絶縁抵抗の測定については、測定値（Ｍ</a:t>
          </a:r>
          <a:r>
            <a:rPr lang="el-GR" altLang="ja-JP" sz="850" b="0" i="0" u="none" strike="noStrike" baseline="0">
              <a:solidFill>
                <a:srgbClr val="000000"/>
              </a:solidFill>
              <a:latin typeface="ＭＳ 明朝"/>
              <a:ea typeface="ＭＳ 明朝"/>
            </a:rPr>
            <a:t>Ω</a:t>
          </a:r>
          <a:r>
            <a:rPr lang="ja-JP" altLang="el-GR" sz="850" b="0" i="0" u="none" strike="noStrike" baseline="0">
              <a:solidFill>
                <a:srgbClr val="000000"/>
              </a:solidFill>
              <a:latin typeface="ＭＳ 明朝"/>
              <a:ea typeface="ＭＳ 明朝"/>
            </a:rPr>
            <a:t>）</a:t>
          </a:r>
          <a:r>
            <a:rPr lang="ja-JP" altLang="en-US" sz="850" b="0" i="0" u="none" strike="noStrike" baseline="0">
              <a:solidFill>
                <a:srgbClr val="000000"/>
              </a:solidFill>
              <a:latin typeface="ＭＳ 明朝"/>
              <a:ea typeface="ＭＳ 明朝"/>
            </a:rPr>
            <a:t>を記入すること。</a:t>
          </a:r>
        </a:p>
        <a:p>
          <a:pPr algn="l" rtl="0">
            <a:defRPr sz="1000"/>
          </a:pPr>
          <a:r>
            <a:rPr lang="ja-JP" altLang="en-US" sz="850" b="0" i="0" u="none" strike="noStrike" baseline="0">
              <a:solidFill>
                <a:srgbClr val="000000"/>
              </a:solidFill>
              <a:latin typeface="ＭＳ 明朝"/>
              <a:ea typeface="ＭＳ 明朝"/>
            </a:rPr>
            <a:t>　　　４．持込機械届受理証を持込機械に貼付すること。</a:t>
          </a:r>
        </a:p>
      </xdr:txBody>
    </xdr:sp>
    <xdr:clientData/>
  </xdr:twoCellAnchor>
  <xdr:oneCellAnchor>
    <xdr:from>
      <xdr:col>4</xdr:col>
      <xdr:colOff>219075</xdr:colOff>
      <xdr:row>2</xdr:row>
      <xdr:rowOff>104775</xdr:rowOff>
    </xdr:from>
    <xdr:ext cx="1108958" cy="218586"/>
    <xdr:sp macro="" textlink="">
      <xdr:nvSpPr>
        <xdr:cNvPr id="8" name="Text Box 7"/>
        <xdr:cNvSpPr txBox="1">
          <a:spLocks noChangeArrowheads="1"/>
        </xdr:cNvSpPr>
      </xdr:nvSpPr>
      <xdr:spPr bwMode="auto">
        <a:xfrm>
          <a:off x="1476375" y="504825"/>
          <a:ext cx="1108958" cy="218586"/>
        </a:xfrm>
        <a:prstGeom prst="rect">
          <a:avLst/>
        </a:prstGeom>
        <a:noFill/>
        <a:ln w="9525">
          <a:noFill/>
          <a:miter lim="800000"/>
          <a:headEnd/>
          <a:tailEnd/>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明朝"/>
              <a:ea typeface="ＭＳ 明朝"/>
            </a:rPr>
            <a:t>移動式クレーン</a:t>
          </a:r>
        </a:p>
      </xdr:txBody>
    </xdr:sp>
    <xdr:clientData/>
  </xdr:oneCellAnchor>
  <xdr:oneCellAnchor>
    <xdr:from>
      <xdr:col>4</xdr:col>
      <xdr:colOff>219075</xdr:colOff>
      <xdr:row>3</xdr:row>
      <xdr:rowOff>257175</xdr:rowOff>
    </xdr:from>
    <xdr:ext cx="1881284" cy="218586"/>
    <xdr:sp macro="" textlink="">
      <xdr:nvSpPr>
        <xdr:cNvPr id="9" name="Text Box 8"/>
        <xdr:cNvSpPr txBox="1">
          <a:spLocks noChangeArrowheads="1"/>
        </xdr:cNvSpPr>
      </xdr:nvSpPr>
      <xdr:spPr bwMode="auto">
        <a:xfrm>
          <a:off x="1476375" y="933450"/>
          <a:ext cx="1881284" cy="218586"/>
        </a:xfrm>
        <a:prstGeom prst="rect">
          <a:avLst/>
        </a:prstGeom>
        <a:noFill/>
        <a:ln w="9525">
          <a:noFill/>
          <a:miter lim="800000"/>
          <a:headEnd/>
          <a:tailEnd/>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明朝"/>
              <a:ea typeface="ＭＳ 明朝"/>
            </a:rPr>
            <a:t>高所作業車、不整地運搬車</a:t>
          </a:r>
        </a:p>
      </xdr:txBody>
    </xdr:sp>
    <xdr:clientData/>
  </xdr:oneCellAnchor>
  <xdr:oneCellAnchor>
    <xdr:from>
      <xdr:col>13</xdr:col>
      <xdr:colOff>114300</xdr:colOff>
      <xdr:row>4</xdr:row>
      <xdr:rowOff>0</xdr:rowOff>
    </xdr:from>
    <xdr:ext cx="1813830" cy="185179"/>
    <xdr:sp macro="" textlink="">
      <xdr:nvSpPr>
        <xdr:cNvPr id="10" name="Text Box 9"/>
        <xdr:cNvSpPr txBox="1">
          <a:spLocks noChangeArrowheads="1"/>
        </xdr:cNvSpPr>
      </xdr:nvSpPr>
      <xdr:spPr bwMode="auto">
        <a:xfrm>
          <a:off x="3629025" y="952500"/>
          <a:ext cx="1813830" cy="185179"/>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（対運転者及び運転者変更時）</a:t>
          </a:r>
        </a:p>
      </xdr:txBody>
    </xdr:sp>
    <xdr:clientData/>
  </xdr:oneCellAnchor>
  <xdr:oneCellAnchor>
    <xdr:from>
      <xdr:col>4</xdr:col>
      <xdr:colOff>219075</xdr:colOff>
      <xdr:row>3</xdr:row>
      <xdr:rowOff>47625</xdr:rowOff>
    </xdr:from>
    <xdr:ext cx="1108958" cy="218586"/>
    <xdr:sp macro="" textlink="">
      <xdr:nvSpPr>
        <xdr:cNvPr id="11" name="Text Box 10"/>
        <xdr:cNvSpPr txBox="1">
          <a:spLocks noChangeArrowheads="1"/>
        </xdr:cNvSpPr>
      </xdr:nvSpPr>
      <xdr:spPr bwMode="auto">
        <a:xfrm>
          <a:off x="1476375" y="723900"/>
          <a:ext cx="1108958" cy="218586"/>
        </a:xfrm>
        <a:prstGeom prst="rect">
          <a:avLst/>
        </a:prstGeom>
        <a:noFill/>
        <a:ln w="9525">
          <a:noFill/>
          <a:miter lim="800000"/>
          <a:headEnd/>
          <a:tailEnd/>
        </a:ln>
      </xdr:spPr>
      <xdr:txBody>
        <a:bodyPr wrap="none" lIns="27432" tIns="18288" rIns="0" bIns="0" anchor="t" upright="1">
          <a:spAutoFit/>
        </a:bodyPr>
        <a:lstStyle/>
        <a:p>
          <a:pPr algn="l" rtl="0">
            <a:defRPr sz="1000"/>
          </a:pPr>
          <a:r>
            <a:rPr lang="ja-JP" altLang="en-US" sz="1200" b="1" i="0" u="none" strike="noStrike" baseline="0">
              <a:solidFill>
                <a:srgbClr val="000000"/>
              </a:solidFill>
              <a:latin typeface="ＭＳ 明朝"/>
              <a:ea typeface="ＭＳ 明朝"/>
            </a:rPr>
            <a:t>車両系建設機械</a:t>
          </a:r>
        </a:p>
      </xdr:txBody>
    </xdr:sp>
    <xdr:clientData/>
  </xdr:oneCellAnchor>
  <xdr:twoCellAnchor>
    <xdr:from>
      <xdr:col>4</xdr:col>
      <xdr:colOff>104775</xdr:colOff>
      <xdr:row>2</xdr:row>
      <xdr:rowOff>152400</xdr:rowOff>
    </xdr:from>
    <xdr:to>
      <xdr:col>4</xdr:col>
      <xdr:colOff>180975</xdr:colOff>
      <xdr:row>4</xdr:row>
      <xdr:rowOff>114300</xdr:rowOff>
    </xdr:to>
    <xdr:sp macro="" textlink="">
      <xdr:nvSpPr>
        <xdr:cNvPr id="12" name="AutoShape 11"/>
        <xdr:cNvSpPr>
          <a:spLocks/>
        </xdr:cNvSpPr>
      </xdr:nvSpPr>
      <xdr:spPr bwMode="auto">
        <a:xfrm>
          <a:off x="1362075" y="552450"/>
          <a:ext cx="76200" cy="514350"/>
        </a:xfrm>
        <a:prstGeom prst="leftBracket">
          <a:avLst>
            <a:gd name="adj" fmla="val 56250"/>
          </a:avLst>
        </a:prstGeom>
        <a:noFill/>
        <a:ln w="317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12</xdr:col>
      <xdr:colOff>142875</xdr:colOff>
      <xdr:row>2</xdr:row>
      <xdr:rowOff>142875</xdr:rowOff>
    </xdr:from>
    <xdr:to>
      <xdr:col>13</xdr:col>
      <xdr:colOff>38100</xdr:colOff>
      <xdr:row>4</xdr:row>
      <xdr:rowOff>161925</xdr:rowOff>
    </xdr:to>
    <xdr:sp macro="" textlink="">
      <xdr:nvSpPr>
        <xdr:cNvPr id="13" name="AutoShape 12"/>
        <xdr:cNvSpPr>
          <a:spLocks/>
        </xdr:cNvSpPr>
      </xdr:nvSpPr>
      <xdr:spPr bwMode="auto">
        <a:xfrm>
          <a:off x="3476625" y="542925"/>
          <a:ext cx="76200" cy="571500"/>
        </a:xfrm>
        <a:prstGeom prst="rightBracket">
          <a:avLst>
            <a:gd name="adj" fmla="val 62500"/>
          </a:avLst>
        </a:prstGeom>
        <a:noFill/>
        <a:ln w="317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1390650</xdr:colOff>
      <xdr:row>29</xdr:row>
      <xdr:rowOff>209550</xdr:rowOff>
    </xdr:from>
    <xdr:to>
      <xdr:col>20</xdr:col>
      <xdr:colOff>666750</xdr:colOff>
      <xdr:row>33</xdr:row>
      <xdr:rowOff>276225</xdr:rowOff>
    </xdr:to>
    <xdr:sp macro="" textlink="">
      <xdr:nvSpPr>
        <xdr:cNvPr id="4" name="Rectangle 10"/>
        <xdr:cNvSpPr>
          <a:spLocks noChangeArrowheads="1"/>
        </xdr:cNvSpPr>
      </xdr:nvSpPr>
      <xdr:spPr bwMode="auto">
        <a:xfrm>
          <a:off x="6172200" y="5143500"/>
          <a:ext cx="8210550" cy="685800"/>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lnSpc>
              <a:spcPts val="1200"/>
            </a:lnSpc>
            <a:defRPr sz="1000"/>
          </a:pP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注</a:t>
          </a: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１．持込機械等の届出は、当該機械を持ち込むみ会社</a:t>
          </a: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貸与を受けた会社が下請の場合は</a:t>
          </a:r>
        </a:p>
        <a:p>
          <a:pPr algn="l" rtl="0">
            <a:lnSpc>
              <a:spcPts val="1200"/>
            </a:lnSpc>
            <a:defRPr sz="1000"/>
          </a:pPr>
          <a:r>
            <a:rPr lang="ja-JP" altLang="en-US" sz="1000" b="0" i="0" u="none" strike="noStrike" baseline="0">
              <a:solidFill>
                <a:srgbClr val="000000"/>
              </a:solidFill>
              <a:latin typeface="ＭＳ 明朝"/>
              <a:ea typeface="ＭＳ 明朝"/>
            </a:rPr>
            <a:t>　　　　その会社）の代表者が所長に届け出ること。</a:t>
          </a:r>
        </a:p>
        <a:p>
          <a:pPr algn="l" rtl="0">
            <a:lnSpc>
              <a:spcPts val="1100"/>
            </a:lnSpc>
            <a:defRPr sz="1000"/>
          </a:pPr>
          <a:r>
            <a:rPr lang="ja-JP" altLang="en-US" sz="1000" b="0" i="0" u="none" strike="noStrike" baseline="0">
              <a:solidFill>
                <a:srgbClr val="000000"/>
              </a:solidFill>
              <a:latin typeface="ＭＳ 明朝"/>
              <a:ea typeface="ＭＳ 明朝"/>
            </a:rPr>
            <a:t>　　 ２．点検表の点検結果欄には、該当する箇所へレ印を記入すること。</a:t>
          </a:r>
        </a:p>
        <a:p>
          <a:pPr algn="l" rtl="0">
            <a:lnSpc>
              <a:spcPts val="1200"/>
            </a:lnSpc>
            <a:defRPr sz="1000"/>
          </a:pPr>
          <a:r>
            <a:rPr lang="ja-JP" altLang="en-US" sz="1000" b="0" i="0" u="none" strike="noStrike" baseline="0">
              <a:solidFill>
                <a:srgbClr val="000000"/>
              </a:solidFill>
              <a:latin typeface="ＭＳ 明朝"/>
              <a:ea typeface="ＭＳ 明朝"/>
            </a:rPr>
            <a:t>　　 ３．絶縁抵抗の測定については、測定値（</a:t>
          </a:r>
          <a:r>
            <a:rPr lang="en-US" altLang="ja-JP" sz="1000" b="0" i="0" u="none" strike="noStrike" baseline="0">
              <a:solidFill>
                <a:srgbClr val="000000"/>
              </a:solidFill>
              <a:latin typeface="ＭＳ 明朝"/>
              <a:ea typeface="ＭＳ 明朝"/>
            </a:rPr>
            <a:t>M</a:t>
          </a:r>
          <a:r>
            <a:rPr lang="el-GR" altLang="ja-JP" sz="1000" b="0" i="0" u="none" strike="noStrike" baseline="0">
              <a:solidFill>
                <a:srgbClr val="000000"/>
              </a:solidFill>
              <a:latin typeface="ＭＳ 明朝"/>
              <a:ea typeface="ＭＳ 明朝"/>
            </a:rPr>
            <a:t>Ω</a:t>
          </a:r>
          <a:r>
            <a:rPr lang="ja-JP" altLang="el-GR"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を記入すること。</a:t>
          </a:r>
        </a:p>
        <a:p>
          <a:pPr algn="l" rtl="0">
            <a:lnSpc>
              <a:spcPts val="1000"/>
            </a:lnSpc>
            <a:defRPr sz="1000"/>
          </a:pPr>
          <a:r>
            <a:rPr lang="ja-JP" altLang="en-US" sz="1000" b="0" i="0" u="none" strike="noStrike" baseline="0">
              <a:solidFill>
                <a:srgbClr val="000000"/>
              </a:solidFill>
              <a:latin typeface="ＭＳ 明朝"/>
              <a:ea typeface="ＭＳ 明朝"/>
            </a:rPr>
            <a:t>　　 ４．持込機械等受理証を持込機械に添付すること。</a:t>
          </a:r>
        </a:p>
      </xdr:txBody>
    </xdr:sp>
    <xdr:clientData/>
  </xdr:twoCellAnchor>
  <xdr:twoCellAnchor>
    <xdr:from>
      <xdr:col>3</xdr:col>
      <xdr:colOff>1038225</xdr:colOff>
      <xdr:row>4</xdr:row>
      <xdr:rowOff>19050</xdr:rowOff>
    </xdr:from>
    <xdr:to>
      <xdr:col>3</xdr:col>
      <xdr:colOff>1390650</xdr:colOff>
      <xdr:row>5</xdr:row>
      <xdr:rowOff>0</xdr:rowOff>
    </xdr:to>
    <xdr:sp macro="" textlink="">
      <xdr:nvSpPr>
        <xdr:cNvPr id="5" name="テキスト ボックス 4"/>
        <xdr:cNvSpPr txBox="1"/>
      </xdr:nvSpPr>
      <xdr:spPr>
        <a:xfrm>
          <a:off x="2743200" y="704850"/>
          <a:ext cx="0"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殿</a:t>
          </a:r>
        </a:p>
      </xdr:txBody>
    </xdr:sp>
    <xdr:clientData/>
  </xdr:twoCellAnchor>
  <xdr:twoCellAnchor>
    <xdr:from>
      <xdr:col>7</xdr:col>
      <xdr:colOff>371475</xdr:colOff>
      <xdr:row>6</xdr:row>
      <xdr:rowOff>9525</xdr:rowOff>
    </xdr:from>
    <xdr:to>
      <xdr:col>7</xdr:col>
      <xdr:colOff>647700</xdr:colOff>
      <xdr:row>7</xdr:row>
      <xdr:rowOff>0</xdr:rowOff>
    </xdr:to>
    <xdr:grpSp>
      <xdr:nvGrpSpPr>
        <xdr:cNvPr id="110122" name="グループ化 7"/>
        <xdr:cNvGrpSpPr>
          <a:grpSpLocks/>
        </xdr:cNvGrpSpPr>
      </xdr:nvGrpSpPr>
      <xdr:grpSpPr bwMode="auto">
        <a:xfrm>
          <a:off x="5785104" y="1557528"/>
          <a:ext cx="254508" cy="231648"/>
          <a:chOff x="6619875" y="2952750"/>
          <a:chExt cx="276225" cy="257175"/>
        </a:xfrm>
      </xdr:grpSpPr>
      <xdr:sp macro="" textlink="">
        <xdr:nvSpPr>
          <xdr:cNvPr id="7" name="Rectangle 2"/>
          <xdr:cNvSpPr>
            <a:spLocks noChangeArrowheads="1"/>
          </xdr:cNvSpPr>
        </xdr:nvSpPr>
        <xdr:spPr bwMode="auto">
          <a:xfrm>
            <a:off x="6619875" y="2952750"/>
            <a:ext cx="276225" cy="257175"/>
          </a:xfrm>
          <a:prstGeom prst="rect">
            <a:avLst/>
          </a:prstGeom>
          <a:solidFill>
            <a:srgbClr val="FFFFFF">
              <a:alpha val="0"/>
            </a:srgbClr>
          </a:solidFill>
          <a:ln w="9525">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印</a:t>
            </a:r>
          </a:p>
        </xdr:txBody>
      </xdr:sp>
      <xdr:sp macro="" textlink="">
        <xdr:nvSpPr>
          <xdr:cNvPr id="8" name="円/楕円 7"/>
          <xdr:cNvSpPr/>
        </xdr:nvSpPr>
        <xdr:spPr>
          <a:xfrm>
            <a:off x="6648450" y="2981325"/>
            <a:ext cx="219075" cy="200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3</xdr:col>
      <xdr:colOff>1171575</xdr:colOff>
      <xdr:row>0</xdr:row>
      <xdr:rowOff>0</xdr:rowOff>
    </xdr:from>
    <xdr:to>
      <xdr:col>5</xdr:col>
      <xdr:colOff>1133475</xdr:colOff>
      <xdr:row>2</xdr:row>
      <xdr:rowOff>28575</xdr:rowOff>
    </xdr:to>
    <xdr:grpSp>
      <xdr:nvGrpSpPr>
        <xdr:cNvPr id="110123" name="グループ化 5"/>
        <xdr:cNvGrpSpPr>
          <a:grpSpLocks/>
        </xdr:cNvGrpSpPr>
      </xdr:nvGrpSpPr>
      <xdr:grpSpPr bwMode="auto">
        <a:xfrm>
          <a:off x="2673096" y="0"/>
          <a:ext cx="2016252" cy="611124"/>
          <a:chOff x="2876550" y="180975"/>
          <a:chExt cx="2190751" cy="676275"/>
        </a:xfrm>
      </xdr:grpSpPr>
      <xdr:sp macro="" textlink="">
        <xdr:nvSpPr>
          <xdr:cNvPr id="2" name="Rectangle 6"/>
          <xdr:cNvSpPr>
            <a:spLocks noChangeArrowheads="1"/>
          </xdr:cNvSpPr>
        </xdr:nvSpPr>
        <xdr:spPr bwMode="auto">
          <a:xfrm>
            <a:off x="2876550" y="180975"/>
            <a:ext cx="2190751" cy="676275"/>
          </a:xfrm>
          <a:prstGeom prst="rect">
            <a:avLst/>
          </a:prstGeom>
          <a:noFill/>
          <a:ln>
            <a:noFill/>
          </a:ln>
          <a:extLst/>
        </xdr:spPr>
        <xdr:txBody>
          <a:bodyPr vertOverflow="clip" wrap="square" lIns="36576" tIns="18288" rIns="36576" bIns="18288" anchor="ctr" upright="1"/>
          <a:lstStyle/>
          <a:p>
            <a:pPr algn="ctr" rtl="0">
              <a:lnSpc>
                <a:spcPts val="1500"/>
              </a:lnSpc>
              <a:defRPr sz="1000"/>
            </a:pPr>
            <a:r>
              <a:rPr lang="ja-JP" altLang="en-US" sz="1400" b="1" i="0" u="none" strike="noStrike" baseline="0">
                <a:solidFill>
                  <a:srgbClr val="000000"/>
                </a:solidFill>
                <a:latin typeface="ＭＳ Ｐ明朝" panose="02020600040205080304" pitchFamily="18" charset="-128"/>
                <a:ea typeface="ＭＳ Ｐ明朝" panose="02020600040205080304" pitchFamily="18" charset="-128"/>
              </a:rPr>
              <a:t>電  動  工  具 </a:t>
            </a:r>
          </a:p>
          <a:p>
            <a:pPr algn="ctr" rtl="0">
              <a:lnSpc>
                <a:spcPts val="1500"/>
              </a:lnSpc>
              <a:defRPr sz="1000"/>
            </a:pPr>
            <a:r>
              <a:rPr lang="ja-JP" altLang="en-US" sz="1400" b="1" i="0" u="none" strike="noStrike" baseline="0">
                <a:solidFill>
                  <a:srgbClr val="000000"/>
                </a:solidFill>
                <a:latin typeface="ＭＳ Ｐ明朝" panose="02020600040205080304" pitchFamily="18" charset="-128"/>
                <a:ea typeface="ＭＳ Ｐ明朝" panose="02020600040205080304" pitchFamily="18" charset="-128"/>
              </a:rPr>
              <a:t>                           　　等 </a:t>
            </a:r>
          </a:p>
          <a:p>
            <a:pPr algn="ctr" rtl="0">
              <a:lnSpc>
                <a:spcPts val="1400"/>
              </a:lnSpc>
              <a:defRPr sz="1000"/>
            </a:pPr>
            <a:r>
              <a:rPr lang="ja-JP" altLang="en-US" sz="1400" b="1" i="0" u="none" strike="noStrike" baseline="0">
                <a:solidFill>
                  <a:srgbClr val="000000"/>
                </a:solidFill>
                <a:latin typeface="ＭＳ Ｐ明朝" panose="02020600040205080304" pitchFamily="18" charset="-128"/>
                <a:ea typeface="ＭＳ Ｐ明朝" panose="02020600040205080304" pitchFamily="18" charset="-128"/>
              </a:rPr>
              <a:t>電 気 溶 接 機 </a:t>
            </a:r>
            <a:endParaRPr lang="ja-JP" altLang="en-US" sz="1400">
              <a:latin typeface="ＭＳ Ｐ明朝" panose="02020600040205080304" pitchFamily="18" charset="-128"/>
              <a:ea typeface="ＭＳ Ｐ明朝" panose="02020600040205080304" pitchFamily="18" charset="-128"/>
            </a:endParaRPr>
          </a:p>
        </xdr:txBody>
      </xdr:sp>
      <xdr:sp macro="" textlink="">
        <xdr:nvSpPr>
          <xdr:cNvPr id="3" name="大かっこ 2"/>
          <xdr:cNvSpPr/>
        </xdr:nvSpPr>
        <xdr:spPr>
          <a:xfrm>
            <a:off x="3143250" y="276225"/>
            <a:ext cx="1914526" cy="4857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18</xdr:col>
      <xdr:colOff>76200</xdr:colOff>
      <xdr:row>0</xdr:row>
      <xdr:rowOff>57150</xdr:rowOff>
    </xdr:from>
    <xdr:to>
      <xdr:col>22</xdr:col>
      <xdr:colOff>85725</xdr:colOff>
      <xdr:row>5</xdr:row>
      <xdr:rowOff>57150</xdr:rowOff>
    </xdr:to>
    <xdr:sp macro="" textlink="">
      <xdr:nvSpPr>
        <xdr:cNvPr id="2" name="Rectangle 99"/>
        <xdr:cNvSpPr>
          <a:spLocks noChangeArrowheads="1"/>
        </xdr:cNvSpPr>
      </xdr:nvSpPr>
      <xdr:spPr bwMode="auto">
        <a:xfrm>
          <a:off x="3514725" y="57150"/>
          <a:ext cx="771525" cy="952500"/>
        </a:xfrm>
        <a:prstGeom prst="rect">
          <a:avLst/>
        </a:prstGeom>
        <a:solidFill>
          <a:srgbClr val="FFFFFF"/>
        </a:solidFill>
        <a:ln w="25400">
          <a:solidFill>
            <a:srgbClr val="FF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赤</a:t>
          </a:r>
        </a:p>
        <a:p>
          <a:pPr algn="ctr" rtl="0">
            <a:defRPr sz="1000"/>
          </a:pPr>
          <a:r>
            <a:rPr lang="ja-JP" altLang="en-US" sz="800" b="0" i="0" u="none" strike="noStrike" baseline="0">
              <a:solidFill>
                <a:srgbClr val="000000"/>
              </a:solidFill>
              <a:latin typeface="ＭＳ Ｐ明朝"/>
              <a:ea typeface="ＭＳ Ｐ明朝"/>
            </a:rPr>
            <a:t>高血圧</a:t>
          </a:r>
        </a:p>
        <a:p>
          <a:pPr algn="ctr" rtl="0">
            <a:defRPr sz="1000"/>
          </a:pPr>
          <a:r>
            <a:rPr lang="ja-JP" altLang="en-US" sz="800" b="0" i="0" u="none" strike="noStrike" baseline="0">
              <a:solidFill>
                <a:srgbClr val="000000"/>
              </a:solidFill>
              <a:latin typeface="ＭＳ Ｐ明朝"/>
              <a:ea typeface="ＭＳ Ｐ明朝"/>
            </a:rPr>
            <a:t>最高</a:t>
          </a:r>
          <a:r>
            <a:rPr lang="en-US" altLang="ja-JP" sz="800" b="0" i="0" u="none" strike="noStrike" baseline="0">
              <a:solidFill>
                <a:srgbClr val="000000"/>
              </a:solidFill>
              <a:latin typeface="ＭＳ Ｐ明朝"/>
              <a:ea typeface="ＭＳ Ｐ明朝"/>
            </a:rPr>
            <a:t>160</a:t>
          </a:r>
          <a:r>
            <a:rPr lang="ja-JP" altLang="en-US" sz="800" b="0" i="0" u="none" strike="noStrike" baseline="0">
              <a:solidFill>
                <a:srgbClr val="000000"/>
              </a:solidFill>
              <a:latin typeface="ＭＳ Ｐ明朝"/>
              <a:ea typeface="ＭＳ Ｐ明朝"/>
            </a:rPr>
            <a:t>以上</a:t>
          </a:r>
        </a:p>
        <a:p>
          <a:pPr algn="ctr" rtl="0">
            <a:defRPr sz="1000"/>
          </a:pPr>
          <a:r>
            <a:rPr lang="ja-JP" altLang="en-US" sz="800" b="0" i="0" u="none" strike="noStrike" baseline="0">
              <a:solidFill>
                <a:srgbClr val="000000"/>
              </a:solidFill>
              <a:latin typeface="ＭＳ Ｐ明朝"/>
              <a:ea typeface="ＭＳ Ｐ明朝"/>
            </a:rPr>
            <a:t>最低 </a:t>
          </a:r>
          <a:r>
            <a:rPr lang="en-US" altLang="ja-JP" sz="800" b="0" i="0" u="none" strike="noStrike" baseline="0">
              <a:solidFill>
                <a:srgbClr val="000000"/>
              </a:solidFill>
              <a:latin typeface="ＭＳ Ｐ明朝"/>
              <a:ea typeface="ＭＳ Ｐ明朝"/>
            </a:rPr>
            <a:t>95</a:t>
          </a:r>
          <a:r>
            <a:rPr lang="ja-JP" altLang="en-US" sz="800" b="0" i="0" u="none" strike="noStrike" baseline="0">
              <a:solidFill>
                <a:srgbClr val="000000"/>
              </a:solidFill>
              <a:latin typeface="ＭＳ Ｐ明朝"/>
              <a:ea typeface="ＭＳ Ｐ明朝"/>
            </a:rPr>
            <a:t>以上</a:t>
          </a:r>
        </a:p>
        <a:p>
          <a:pPr algn="ctr" rtl="0">
            <a:defRPr sz="1000"/>
          </a:pPr>
          <a:r>
            <a:rPr lang="ja-JP" altLang="en-US" sz="800" b="0" i="0" u="none" strike="noStrike" baseline="0">
              <a:solidFill>
                <a:srgbClr val="000000"/>
              </a:solidFill>
              <a:latin typeface="ＭＳ Ｐ明朝"/>
              <a:ea typeface="ＭＳ Ｐ明朝"/>
            </a:rPr>
            <a:t>低血圧</a:t>
          </a:r>
        </a:p>
        <a:p>
          <a:pPr algn="ctr" rtl="0">
            <a:defRPr sz="1000"/>
          </a:pPr>
          <a:r>
            <a:rPr lang="ja-JP" altLang="en-US" sz="800" b="0" i="0" u="none" strike="noStrike" baseline="0">
              <a:solidFill>
                <a:srgbClr val="000000"/>
              </a:solidFill>
              <a:latin typeface="ＭＳ Ｐ明朝"/>
              <a:ea typeface="ＭＳ Ｐ明朝"/>
            </a:rPr>
            <a:t>最高</a:t>
          </a:r>
          <a:r>
            <a:rPr lang="en-US" altLang="ja-JP" sz="800" b="0" i="0" u="none" strike="noStrike" baseline="0">
              <a:solidFill>
                <a:srgbClr val="000000"/>
              </a:solidFill>
              <a:latin typeface="ＭＳ Ｐ明朝"/>
              <a:ea typeface="ＭＳ Ｐ明朝"/>
            </a:rPr>
            <a:t>99</a:t>
          </a:r>
          <a:r>
            <a:rPr lang="ja-JP" altLang="en-US" sz="800" b="0" i="0" u="none" strike="noStrike" baseline="0">
              <a:solidFill>
                <a:srgbClr val="000000"/>
              </a:solidFill>
              <a:latin typeface="ＭＳ Ｐ明朝"/>
              <a:ea typeface="ＭＳ Ｐ明朝"/>
            </a:rPr>
            <a:t>以下</a:t>
          </a:r>
        </a:p>
      </xdr:txBody>
    </xdr:sp>
    <xdr:clientData/>
  </xdr:twoCellAnchor>
  <xdr:twoCellAnchor>
    <xdr:from>
      <xdr:col>23</xdr:col>
      <xdr:colOff>76200</xdr:colOff>
      <xdr:row>0</xdr:row>
      <xdr:rowOff>57150</xdr:rowOff>
    </xdr:from>
    <xdr:to>
      <xdr:col>27</xdr:col>
      <xdr:colOff>85725</xdr:colOff>
      <xdr:row>5</xdr:row>
      <xdr:rowOff>57150</xdr:rowOff>
    </xdr:to>
    <xdr:sp macro="" textlink="">
      <xdr:nvSpPr>
        <xdr:cNvPr id="3" name="Rectangle 100"/>
        <xdr:cNvSpPr>
          <a:spLocks noChangeArrowheads="1"/>
        </xdr:cNvSpPr>
      </xdr:nvSpPr>
      <xdr:spPr bwMode="auto">
        <a:xfrm>
          <a:off x="4467225" y="57150"/>
          <a:ext cx="771525" cy="952500"/>
        </a:xfrm>
        <a:prstGeom prst="rect">
          <a:avLst/>
        </a:prstGeom>
        <a:solidFill>
          <a:srgbClr val="FFFFFF"/>
        </a:solidFill>
        <a:ln w="25400">
          <a:solidFill>
            <a:srgbClr val="FFFF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黄</a:t>
          </a:r>
        </a:p>
        <a:p>
          <a:pPr algn="ctr" rtl="0">
            <a:defRPr sz="1000"/>
          </a:pPr>
          <a:endParaRPr lang="ja-JP" altLang="en-US" sz="800" b="0" i="0" u="none" strike="noStrike" baseline="0">
            <a:solidFill>
              <a:srgbClr val="000000"/>
            </a:solidFill>
            <a:latin typeface="ＭＳ Ｐ明朝"/>
            <a:ea typeface="ＭＳ Ｐ明朝"/>
          </a:endParaRPr>
        </a:p>
        <a:p>
          <a:pPr algn="ctr" rtl="0">
            <a:defRPr sz="1000"/>
          </a:pPr>
          <a:r>
            <a:rPr lang="ja-JP" altLang="en-US" sz="800" b="0" i="0" u="none" strike="noStrike" baseline="0">
              <a:solidFill>
                <a:srgbClr val="000000"/>
              </a:solidFill>
              <a:latin typeface="ＭＳ Ｐ明朝"/>
              <a:ea typeface="ＭＳ Ｐ明朝"/>
            </a:rPr>
            <a:t>高齢者</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en-US" altLang="ja-JP" sz="800" b="0" i="0" u="none" strike="noStrike" baseline="0">
              <a:solidFill>
                <a:srgbClr val="000000"/>
              </a:solidFill>
              <a:latin typeface="ＭＳ Ｐ明朝"/>
              <a:ea typeface="ＭＳ Ｐ明朝"/>
            </a:rPr>
            <a:t>65</a:t>
          </a:r>
          <a:r>
            <a:rPr lang="ja-JP" altLang="en-US" sz="800" b="0" i="0" u="none" strike="noStrike" baseline="0">
              <a:solidFill>
                <a:srgbClr val="000000"/>
              </a:solidFill>
              <a:latin typeface="ＭＳ Ｐ明朝"/>
              <a:ea typeface="ＭＳ Ｐ明朝"/>
            </a:rPr>
            <a:t>歳以上</a:t>
          </a:r>
        </a:p>
      </xdr:txBody>
    </xdr:sp>
    <xdr:clientData/>
  </xdr:twoCellAnchor>
  <xdr:twoCellAnchor>
    <xdr:from>
      <xdr:col>28</xdr:col>
      <xdr:colOff>76200</xdr:colOff>
      <xdr:row>0</xdr:row>
      <xdr:rowOff>57150</xdr:rowOff>
    </xdr:from>
    <xdr:to>
      <xdr:col>32</xdr:col>
      <xdr:colOff>85725</xdr:colOff>
      <xdr:row>5</xdr:row>
      <xdr:rowOff>57150</xdr:rowOff>
    </xdr:to>
    <xdr:sp macro="" textlink="">
      <xdr:nvSpPr>
        <xdr:cNvPr id="4" name="Rectangle 101"/>
        <xdr:cNvSpPr>
          <a:spLocks noChangeArrowheads="1"/>
        </xdr:cNvSpPr>
      </xdr:nvSpPr>
      <xdr:spPr bwMode="auto">
        <a:xfrm>
          <a:off x="5419725" y="57150"/>
          <a:ext cx="771525" cy="952500"/>
        </a:xfrm>
        <a:prstGeom prst="rect">
          <a:avLst/>
        </a:prstGeom>
        <a:solidFill>
          <a:srgbClr val="FFFFFF"/>
        </a:solidFill>
        <a:ln w="25400">
          <a:solidFill>
            <a:srgbClr val="339966"/>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緑</a:t>
          </a:r>
        </a:p>
        <a:p>
          <a:pPr algn="ctr" rtl="0">
            <a:defRPr sz="1000"/>
          </a:pPr>
          <a:endParaRPr lang="ja-JP" altLang="en-US" sz="800" b="0" i="0" u="none" strike="noStrike" baseline="0">
            <a:solidFill>
              <a:srgbClr val="000000"/>
            </a:solidFill>
            <a:latin typeface="ＭＳ Ｐ明朝"/>
            <a:ea typeface="ＭＳ Ｐ明朝"/>
          </a:endParaRPr>
        </a:p>
        <a:p>
          <a:pPr algn="ctr" rtl="0">
            <a:defRPr sz="1000"/>
          </a:pPr>
          <a:r>
            <a:rPr lang="ja-JP" altLang="en-US" sz="800" b="0" i="0" u="none" strike="noStrike" baseline="0">
              <a:solidFill>
                <a:srgbClr val="000000"/>
              </a:solidFill>
              <a:latin typeface="ＭＳ Ｐ明朝"/>
              <a:ea typeface="ＭＳ Ｐ明朝"/>
            </a:rPr>
            <a:t>年少者</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en-US" altLang="ja-JP" sz="800" b="0" i="0" u="none" strike="noStrike" baseline="0">
              <a:solidFill>
                <a:srgbClr val="000000"/>
              </a:solidFill>
              <a:latin typeface="ＭＳ Ｐ明朝"/>
              <a:ea typeface="ＭＳ Ｐ明朝"/>
            </a:rPr>
            <a:t>18</a:t>
          </a:r>
          <a:r>
            <a:rPr lang="ja-JP" altLang="en-US" sz="800" b="0" i="0" u="none" strike="noStrike" baseline="0">
              <a:solidFill>
                <a:srgbClr val="000000"/>
              </a:solidFill>
              <a:latin typeface="ＭＳ Ｐ明朝"/>
              <a:ea typeface="ＭＳ Ｐ明朝"/>
            </a:rPr>
            <a:t>歳未満</a:t>
          </a:r>
        </a:p>
      </xdr:txBody>
    </xdr:sp>
    <xdr:clientData/>
  </xdr:twoCellAnchor>
  <xdr:twoCellAnchor>
    <xdr:from>
      <xdr:col>33</xdr:col>
      <xdr:colOff>19050</xdr:colOff>
      <xdr:row>0</xdr:row>
      <xdr:rowOff>47625</xdr:rowOff>
    </xdr:from>
    <xdr:to>
      <xdr:col>41</xdr:col>
      <xdr:colOff>28575</xdr:colOff>
      <xdr:row>5</xdr:row>
      <xdr:rowOff>28575</xdr:rowOff>
    </xdr:to>
    <xdr:sp macro="" textlink="">
      <xdr:nvSpPr>
        <xdr:cNvPr id="5" name="Text Box 59"/>
        <xdr:cNvSpPr txBox="1">
          <a:spLocks noChangeArrowheads="1"/>
        </xdr:cNvSpPr>
      </xdr:nvSpPr>
      <xdr:spPr bwMode="auto">
        <a:xfrm>
          <a:off x="6315075" y="47625"/>
          <a:ext cx="1533525" cy="93345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≪作業員の皆様へ</a:t>
          </a:r>
          <a:r>
            <a:rPr lang="ja-JP" altLang="ja-JP" sz="900" b="0" i="0" baseline="0">
              <a:effectLst/>
              <a:latin typeface="ＭＳ Ｐ明朝" panose="02020600040205080304" pitchFamily="18" charset="-128"/>
              <a:ea typeface="ＭＳ Ｐ明朝" panose="02020600040205080304" pitchFamily="18" charset="-128"/>
              <a:cs typeface="+mn-cs"/>
            </a:rPr>
            <a:t>≫</a:t>
          </a:r>
          <a:endParaRPr lang="ja-JP" altLang="en-US"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当社は建設業の社会保険加入を推進しています。</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未加入の方は加入の手続きを行って下さい！</a:t>
          </a:r>
          <a:endParaRPr lang="ja-JP" altLang="en-US" sz="900">
            <a:latin typeface="ＭＳ Ｐ明朝" panose="02020600040205080304" pitchFamily="18" charset="-128"/>
            <a:ea typeface="ＭＳ Ｐ明朝" panose="02020600040205080304" pitchFamily="18" charset="-128"/>
          </a:endParaRPr>
        </a:p>
      </xdr:txBody>
    </xdr:sp>
    <xdr:clientData/>
  </xdr:twoCellAnchor>
  <xdr:twoCellAnchor editAs="oneCell">
    <xdr:from>
      <xdr:col>49</xdr:col>
      <xdr:colOff>38100</xdr:colOff>
      <xdr:row>48</xdr:row>
      <xdr:rowOff>0</xdr:rowOff>
    </xdr:from>
    <xdr:to>
      <xdr:col>49</xdr:col>
      <xdr:colOff>114300</xdr:colOff>
      <xdr:row>49</xdr:row>
      <xdr:rowOff>0</xdr:rowOff>
    </xdr:to>
    <xdr:sp macro="" textlink="">
      <xdr:nvSpPr>
        <xdr:cNvPr id="141677" name="Text Box 5"/>
        <xdr:cNvSpPr txBox="1">
          <a:spLocks noChangeArrowheads="1"/>
        </xdr:cNvSpPr>
      </xdr:nvSpPr>
      <xdr:spPr bwMode="auto">
        <a:xfrm>
          <a:off x="10201275" y="9324975"/>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47</xdr:col>
      <xdr:colOff>19050</xdr:colOff>
      <xdr:row>10</xdr:row>
      <xdr:rowOff>152400</xdr:rowOff>
    </xdr:from>
    <xdr:to>
      <xdr:col>47</xdr:col>
      <xdr:colOff>314325</xdr:colOff>
      <xdr:row>17</xdr:row>
      <xdr:rowOff>28575</xdr:rowOff>
    </xdr:to>
    <xdr:sp macro="" textlink="">
      <xdr:nvSpPr>
        <xdr:cNvPr id="7" name="Text Box 7"/>
        <xdr:cNvSpPr txBox="1">
          <a:spLocks noChangeArrowheads="1"/>
        </xdr:cNvSpPr>
      </xdr:nvSpPr>
      <xdr:spPr bwMode="auto">
        <a:xfrm>
          <a:off x="8886825" y="2181225"/>
          <a:ext cx="295275" cy="1343025"/>
        </a:xfrm>
        <a:prstGeom prst="rect">
          <a:avLst/>
        </a:prstGeom>
        <a:solidFill>
          <a:srgbClr val="FFFFFF"/>
        </a:solidFill>
        <a:ln w="9525">
          <a:noFill/>
          <a:miter lim="800000"/>
          <a:headEnd/>
          <a:tailEnd/>
        </a:ln>
      </xdr:spPr>
      <xdr:txBody>
        <a:bodyPr vertOverflow="clip" vert="wordArtVertRtl" wrap="square" lIns="27432" tIns="0" rIns="27432" bIns="0" anchor="ctr" upright="1"/>
        <a:lstStyle/>
        <a:p>
          <a:pPr algn="dist"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工事概要</a:t>
          </a:r>
        </a:p>
      </xdr:txBody>
    </xdr:sp>
    <xdr:clientData/>
  </xdr:twoCellAnchor>
  <xdr:twoCellAnchor>
    <xdr:from>
      <xdr:col>51</xdr:col>
      <xdr:colOff>38100</xdr:colOff>
      <xdr:row>10</xdr:row>
      <xdr:rowOff>76200</xdr:rowOff>
    </xdr:from>
    <xdr:to>
      <xdr:col>51</xdr:col>
      <xdr:colOff>285750</xdr:colOff>
      <xdr:row>17</xdr:row>
      <xdr:rowOff>123825</xdr:rowOff>
    </xdr:to>
    <xdr:sp macro="" textlink="">
      <xdr:nvSpPr>
        <xdr:cNvPr id="8" name="Text Box 8"/>
        <xdr:cNvSpPr txBox="1">
          <a:spLocks noChangeArrowheads="1"/>
        </xdr:cNvSpPr>
      </xdr:nvSpPr>
      <xdr:spPr bwMode="auto">
        <a:xfrm>
          <a:off x="11220450" y="1743075"/>
          <a:ext cx="247650" cy="153352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dist"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作業所のルール</a:t>
          </a:r>
        </a:p>
      </xdr:txBody>
    </xdr:sp>
    <xdr:clientData/>
  </xdr:twoCellAnchor>
  <xdr:twoCellAnchor>
    <xdr:from>
      <xdr:col>47</xdr:col>
      <xdr:colOff>9525</xdr:colOff>
      <xdr:row>56</xdr:row>
      <xdr:rowOff>123824</xdr:rowOff>
    </xdr:from>
    <xdr:to>
      <xdr:col>49</xdr:col>
      <xdr:colOff>447675</xdr:colOff>
      <xdr:row>61</xdr:row>
      <xdr:rowOff>19049</xdr:rowOff>
    </xdr:to>
    <xdr:sp macro="" textlink="">
      <xdr:nvSpPr>
        <xdr:cNvPr id="9" name="Text Box 9"/>
        <xdr:cNvSpPr txBox="1">
          <a:spLocks noChangeArrowheads="1"/>
        </xdr:cNvSpPr>
      </xdr:nvSpPr>
      <xdr:spPr bwMode="auto">
        <a:xfrm>
          <a:off x="8496300" y="10391774"/>
          <a:ext cx="1733550" cy="1190625"/>
        </a:xfrm>
        <a:prstGeom prst="rect">
          <a:avLst/>
        </a:prstGeom>
        <a:solidFill>
          <a:srgbClr val="FFFFFF"/>
        </a:solidFill>
        <a:ln w="9525">
          <a:solidFill>
            <a:srgbClr val="000000"/>
          </a:solidFill>
          <a:miter lim="800000"/>
          <a:headEnd/>
          <a:tailEnd/>
        </a:ln>
      </xdr:spPr>
      <xdr:txBody>
        <a:bodyPr vertOverflow="clip" wrap="square" lIns="36000" tIns="18288" rIns="0" bIns="0" anchor="t" upright="1"/>
        <a:lstStyle/>
        <a:p>
          <a:pPr algn="l" rtl="0">
            <a:lnSpc>
              <a:spcPts val="1100"/>
            </a:lnSpc>
            <a:defRPr sz="1000"/>
          </a:pPr>
          <a:endParaRPr lang="ja-JP" altLang="en-US"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・工事概要・作業所のルールを</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記入し、他の</a:t>
          </a:r>
          <a:r>
            <a:rPr lang="ja-JP" altLang="en-US" sz="900" b="0" i="0" u="sng" strike="noStrike" baseline="0">
              <a:solidFill>
                <a:srgbClr val="000000"/>
              </a:solidFill>
              <a:latin typeface="ＭＳ Ｐ明朝" panose="02020600040205080304" pitchFamily="18" charset="-128"/>
              <a:ea typeface="ＭＳ Ｐ明朝" panose="02020600040205080304" pitchFamily="18" charset="-128"/>
            </a:rPr>
            <a:t>教育資料</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と共に</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900" b="0" i="0" u="none" strike="noStrike" baseline="0">
              <a:solidFill>
                <a:srgbClr val="000000"/>
              </a:solidFill>
              <a:latin typeface="ＭＳ Ｐ明朝" panose="02020600040205080304" pitchFamily="18" charset="-128"/>
              <a:ea typeface="ＭＳ Ｐ明朝" panose="02020600040205080304" pitchFamily="18" charset="-128"/>
            </a:rPr>
            <a:t>1</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次協力会社へ渡す。</a:t>
          </a:r>
        </a:p>
      </xdr:txBody>
    </xdr:sp>
    <xdr:clientData/>
  </xdr:twoCellAnchor>
  <xdr:oneCellAnchor>
    <xdr:from>
      <xdr:col>51</xdr:col>
      <xdr:colOff>314324</xdr:colOff>
      <xdr:row>56</xdr:row>
      <xdr:rowOff>104774</xdr:rowOff>
    </xdr:from>
    <xdr:ext cx="1628776" cy="1080000"/>
    <xdr:sp macro="" textlink="">
      <xdr:nvSpPr>
        <xdr:cNvPr id="10" name="Text Box 10"/>
        <xdr:cNvSpPr txBox="1">
          <a:spLocks noChangeArrowheads="1"/>
        </xdr:cNvSpPr>
      </xdr:nvSpPr>
      <xdr:spPr bwMode="auto">
        <a:xfrm>
          <a:off x="12582524" y="10372724"/>
          <a:ext cx="1628776" cy="1080000"/>
        </a:xfrm>
        <a:prstGeom prst="rect">
          <a:avLst/>
        </a:prstGeom>
        <a:solidFill>
          <a:srgbClr val="FFFFFF"/>
        </a:solidFill>
        <a:ln w="9525">
          <a:solidFill>
            <a:srgbClr val="000000"/>
          </a:solidFill>
          <a:miter lim="800000"/>
          <a:headEnd/>
          <a:tailEnd/>
        </a:ln>
      </xdr:spPr>
      <xdr:txBody>
        <a:bodyPr vertOverflow="clip" wrap="square" lIns="72000" tIns="36000" rIns="72000" bIns="0" anchor="ctr" anchorCtr="0" upright="1">
          <a:noAutofit/>
        </a:bodyPr>
        <a:lstStyle/>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900" b="0" i="0" u="sng" strike="noStrike" baseline="0">
              <a:solidFill>
                <a:srgbClr val="000000"/>
              </a:solidFill>
              <a:latin typeface="ＭＳ Ｐ明朝" panose="02020600040205080304" pitchFamily="18" charset="-128"/>
              <a:ea typeface="ＭＳ Ｐ明朝" panose="02020600040205080304" pitchFamily="18" charset="-128"/>
            </a:rPr>
            <a:t>作業員を送り出す場合、送り出し教育を実施する。</a:t>
          </a:r>
          <a:endParaRPr lang="en-US" altLang="ja-JP" sz="900" b="0" i="0" u="sng"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900" b="0" i="0" u="sng" strike="noStrike" baseline="0">
              <a:solidFill>
                <a:srgbClr val="000000"/>
              </a:solidFill>
              <a:latin typeface="ＭＳ Ｐ明朝" panose="02020600040205080304" pitchFamily="18" charset="-128"/>
              <a:ea typeface="ＭＳ Ｐ明朝" panose="02020600040205080304" pitchFamily="18" charset="-128"/>
            </a:rPr>
            <a:t>事業者は、作業員に新規入場者アンケート用紙に記入させ、記入漏れがないことを確認して作業所に持参させること。</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oneCellAnchor>
  <xdr:twoCellAnchor>
    <xdr:from>
      <xdr:col>49</xdr:col>
      <xdr:colOff>752474</xdr:colOff>
      <xdr:row>56</xdr:row>
      <xdr:rowOff>104773</xdr:rowOff>
    </xdr:from>
    <xdr:to>
      <xdr:col>51</xdr:col>
      <xdr:colOff>19050</xdr:colOff>
      <xdr:row>61</xdr:row>
      <xdr:rowOff>28574</xdr:rowOff>
    </xdr:to>
    <xdr:sp macro="" textlink="">
      <xdr:nvSpPr>
        <xdr:cNvPr id="11" name="Text Box 11"/>
        <xdr:cNvSpPr txBox="1">
          <a:spLocks noChangeArrowheads="1"/>
        </xdr:cNvSpPr>
      </xdr:nvSpPr>
      <xdr:spPr bwMode="auto">
        <a:xfrm>
          <a:off x="10534649" y="10372723"/>
          <a:ext cx="1752601" cy="1219201"/>
        </a:xfrm>
        <a:prstGeom prst="rect">
          <a:avLst/>
        </a:prstGeom>
        <a:solidFill>
          <a:srgbClr val="FFFFFF"/>
        </a:solidFill>
        <a:ln w="9525">
          <a:solidFill>
            <a:srgbClr val="000000"/>
          </a:solidFill>
          <a:miter lim="800000"/>
          <a:headEnd/>
          <a:tailEnd/>
        </a:ln>
      </xdr:spPr>
      <xdr:txBody>
        <a:bodyPr vertOverflow="clip" wrap="square" lIns="72000" tIns="18288" rIns="72000" bIns="0" anchor="t" upright="1"/>
        <a:lstStyle/>
        <a:p>
          <a:pPr algn="l" rtl="0">
            <a:lnSpc>
              <a:spcPts val="1100"/>
            </a:lnSpc>
            <a:defRPr sz="1000"/>
          </a:pPr>
          <a:endParaRPr lang="ja-JP" altLang="en-US"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900" b="0" i="0" u="sng" strike="noStrike" baseline="0">
              <a:solidFill>
                <a:srgbClr val="000000"/>
              </a:solidFill>
              <a:latin typeface="ＭＳ Ｐ明朝" panose="02020600040205080304" pitchFamily="18" charset="-128"/>
              <a:ea typeface="ＭＳ Ｐ明朝" panose="02020600040205080304" pitchFamily="18" charset="-128"/>
            </a:rPr>
            <a:t>教育資料を基に自社の作業員に送り出し教育を実施する。</a:t>
          </a:r>
        </a:p>
        <a:p>
          <a:pPr algn="l"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a:t>
          </a:r>
          <a:r>
            <a:rPr lang="en-US" altLang="ja-JP" sz="900" b="0" i="0" u="sng" strike="noStrike" baseline="0">
              <a:solidFill>
                <a:srgbClr val="000000"/>
              </a:solidFill>
              <a:latin typeface="ＭＳ Ｐ明朝" panose="02020600040205080304" pitchFamily="18" charset="-128"/>
              <a:ea typeface="ＭＳ Ｐ明朝" panose="02020600040205080304" pitchFamily="18" charset="-128"/>
            </a:rPr>
            <a:t>2</a:t>
          </a:r>
          <a:r>
            <a:rPr lang="ja-JP" altLang="en-US" sz="900" b="0" i="0" u="sng" strike="noStrike" baseline="0">
              <a:solidFill>
                <a:srgbClr val="000000"/>
              </a:solidFill>
              <a:latin typeface="ＭＳ Ｐ明朝" panose="02020600040205080304" pitchFamily="18" charset="-128"/>
              <a:ea typeface="ＭＳ Ｐ明朝" panose="02020600040205080304" pitchFamily="18" charset="-128"/>
            </a:rPr>
            <a:t>次以降の協力会社に教育資料を提供し、教育の義務を認識させる。</a:t>
          </a:r>
        </a:p>
      </xdr:txBody>
    </xdr:sp>
    <xdr:clientData/>
  </xdr:twoCellAnchor>
  <xdr:twoCellAnchor>
    <xdr:from>
      <xdr:col>53</xdr:col>
      <xdr:colOff>761999</xdr:colOff>
      <xdr:row>56</xdr:row>
      <xdr:rowOff>95249</xdr:rowOff>
    </xdr:from>
    <xdr:to>
      <xdr:col>54</xdr:col>
      <xdr:colOff>0</xdr:colOff>
      <xdr:row>61</xdr:row>
      <xdr:rowOff>9525</xdr:rowOff>
    </xdr:to>
    <xdr:sp macro="" textlink="">
      <xdr:nvSpPr>
        <xdr:cNvPr id="12" name="Text Box 12"/>
        <xdr:cNvSpPr txBox="1">
          <a:spLocks noChangeArrowheads="1"/>
        </xdr:cNvSpPr>
      </xdr:nvSpPr>
      <xdr:spPr bwMode="auto">
        <a:xfrm>
          <a:off x="14563724" y="10363199"/>
          <a:ext cx="1800000" cy="1209676"/>
        </a:xfrm>
        <a:prstGeom prst="rect">
          <a:avLst/>
        </a:prstGeom>
        <a:solidFill>
          <a:srgbClr val="FFFFFF"/>
        </a:solidFill>
        <a:ln w="9525">
          <a:solidFill>
            <a:srgbClr val="000000"/>
          </a:solidFill>
          <a:miter lim="800000"/>
          <a:headEnd/>
          <a:tailEnd/>
        </a:ln>
      </xdr:spPr>
      <xdr:txBody>
        <a:bodyPr vertOverflow="clip" wrap="square" lIns="72000" tIns="36000" rIns="72000" bIns="0" anchor="ctr" anchorCtr="0" upright="1"/>
        <a:lstStyle/>
        <a:p>
          <a:pPr algn="l" rtl="0">
            <a:lnSpc>
              <a:spcPts val="10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900" b="0" i="0" u="sng" strike="noStrike" baseline="0">
              <a:solidFill>
                <a:srgbClr val="000000"/>
              </a:solidFill>
              <a:latin typeface="ＭＳ Ｐ明朝" panose="02020600040205080304" pitchFamily="18" charset="-128"/>
              <a:ea typeface="ＭＳ Ｐ明朝" panose="02020600040205080304" pitchFamily="18" charset="-128"/>
            </a:rPr>
            <a:t>作業員は、送り出し教育受講時に新規入場者アンケート用紙を自筆で記入する。</a:t>
          </a:r>
          <a:endParaRPr lang="en-US" altLang="ja-JP" sz="900" b="0" i="0" u="sng"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0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900" b="0" i="0" u="sng" strike="noStrike" baseline="0">
              <a:solidFill>
                <a:srgbClr val="000000"/>
              </a:solidFill>
              <a:latin typeface="ＭＳ Ｐ明朝" panose="02020600040205080304" pitchFamily="18" charset="-128"/>
              <a:ea typeface="ＭＳ Ｐ明朝" panose="02020600040205080304" pitchFamily="18" charset="-128"/>
            </a:rPr>
            <a:t>このシートと新規入場者アンケート用紙を作業所に持参し、新規入場者教育を受講する。</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47</xdr:col>
      <xdr:colOff>266700</xdr:colOff>
      <xdr:row>55</xdr:row>
      <xdr:rowOff>0</xdr:rowOff>
    </xdr:from>
    <xdr:to>
      <xdr:col>48</xdr:col>
      <xdr:colOff>952500</xdr:colOff>
      <xdr:row>56</xdr:row>
      <xdr:rowOff>0</xdr:rowOff>
    </xdr:to>
    <xdr:sp macro="" textlink="">
      <xdr:nvSpPr>
        <xdr:cNvPr id="13" name="Text Box 13"/>
        <xdr:cNvSpPr txBox="1">
          <a:spLocks noChangeArrowheads="1"/>
        </xdr:cNvSpPr>
      </xdr:nvSpPr>
      <xdr:spPr bwMode="auto">
        <a:xfrm>
          <a:off x="8753475" y="10001250"/>
          <a:ext cx="1019175" cy="2667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作　業　所</a:t>
          </a:r>
        </a:p>
      </xdr:txBody>
    </xdr:sp>
    <xdr:clientData/>
  </xdr:twoCellAnchor>
  <xdr:twoCellAnchor>
    <xdr:from>
      <xdr:col>50</xdr:col>
      <xdr:colOff>190500</xdr:colOff>
      <xdr:row>55</xdr:row>
      <xdr:rowOff>0</xdr:rowOff>
    </xdr:from>
    <xdr:to>
      <xdr:col>50</xdr:col>
      <xdr:colOff>1485900</xdr:colOff>
      <xdr:row>56</xdr:row>
      <xdr:rowOff>19050</xdr:rowOff>
    </xdr:to>
    <xdr:sp macro="" textlink="">
      <xdr:nvSpPr>
        <xdr:cNvPr id="14" name="Text Box 14"/>
        <xdr:cNvSpPr txBox="1">
          <a:spLocks noChangeArrowheads="1"/>
        </xdr:cNvSpPr>
      </xdr:nvSpPr>
      <xdr:spPr bwMode="auto">
        <a:xfrm>
          <a:off x="10782300" y="10001250"/>
          <a:ext cx="1295400" cy="2857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1</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次協力会社</a:t>
          </a:r>
        </a:p>
      </xdr:txBody>
    </xdr:sp>
    <xdr:clientData/>
  </xdr:twoCellAnchor>
  <xdr:twoCellAnchor>
    <xdr:from>
      <xdr:col>52</xdr:col>
      <xdr:colOff>276225</xdr:colOff>
      <xdr:row>55</xdr:row>
      <xdr:rowOff>0</xdr:rowOff>
    </xdr:from>
    <xdr:to>
      <xdr:col>53</xdr:col>
      <xdr:colOff>228600</xdr:colOff>
      <xdr:row>56</xdr:row>
      <xdr:rowOff>0</xdr:rowOff>
    </xdr:to>
    <xdr:sp macro="" textlink="">
      <xdr:nvSpPr>
        <xdr:cNvPr id="15" name="Text Box 15"/>
        <xdr:cNvSpPr txBox="1">
          <a:spLocks noChangeArrowheads="1"/>
        </xdr:cNvSpPr>
      </xdr:nvSpPr>
      <xdr:spPr bwMode="auto">
        <a:xfrm>
          <a:off x="12858750" y="10001250"/>
          <a:ext cx="1171575" cy="2667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事　業　者</a:t>
          </a:r>
        </a:p>
      </xdr:txBody>
    </xdr:sp>
    <xdr:clientData/>
  </xdr:twoCellAnchor>
  <xdr:twoCellAnchor>
    <xdr:from>
      <xdr:col>53</xdr:col>
      <xdr:colOff>1114425</xdr:colOff>
      <xdr:row>55</xdr:row>
      <xdr:rowOff>19050</xdr:rowOff>
    </xdr:from>
    <xdr:to>
      <xdr:col>53</xdr:col>
      <xdr:colOff>2286000</xdr:colOff>
      <xdr:row>56</xdr:row>
      <xdr:rowOff>19050</xdr:rowOff>
    </xdr:to>
    <xdr:sp macro="" textlink="">
      <xdr:nvSpPr>
        <xdr:cNvPr id="16" name="Text Box 16"/>
        <xdr:cNvSpPr txBox="1">
          <a:spLocks noChangeArrowheads="1"/>
        </xdr:cNvSpPr>
      </xdr:nvSpPr>
      <xdr:spPr bwMode="auto">
        <a:xfrm>
          <a:off x="14916150" y="10020300"/>
          <a:ext cx="1171575" cy="2667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作　業　員</a:t>
          </a:r>
        </a:p>
      </xdr:txBody>
    </xdr:sp>
    <xdr:clientData/>
  </xdr:twoCellAnchor>
  <xdr:twoCellAnchor>
    <xdr:from>
      <xdr:col>49</xdr:col>
      <xdr:colOff>485775</xdr:colOff>
      <xdr:row>58</xdr:row>
      <xdr:rowOff>57150</xdr:rowOff>
    </xdr:from>
    <xdr:to>
      <xdr:col>49</xdr:col>
      <xdr:colOff>733425</xdr:colOff>
      <xdr:row>58</xdr:row>
      <xdr:rowOff>57150</xdr:rowOff>
    </xdr:to>
    <xdr:sp macro="" textlink="">
      <xdr:nvSpPr>
        <xdr:cNvPr id="141688" name="Line 17"/>
        <xdr:cNvSpPr>
          <a:spLocks noChangeShapeType="1"/>
        </xdr:cNvSpPr>
      </xdr:nvSpPr>
      <xdr:spPr bwMode="auto">
        <a:xfrm>
          <a:off x="10648950" y="11610975"/>
          <a:ext cx="247650" cy="0"/>
        </a:xfrm>
        <a:prstGeom prst="line">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51</xdr:col>
      <xdr:colOff>47625</xdr:colOff>
      <xdr:row>58</xdr:row>
      <xdr:rowOff>47625</xdr:rowOff>
    </xdr:from>
    <xdr:to>
      <xdr:col>51</xdr:col>
      <xdr:colOff>266700</xdr:colOff>
      <xdr:row>58</xdr:row>
      <xdr:rowOff>57150</xdr:rowOff>
    </xdr:to>
    <xdr:sp macro="" textlink="">
      <xdr:nvSpPr>
        <xdr:cNvPr id="141689" name="Line 18"/>
        <xdr:cNvSpPr>
          <a:spLocks noChangeShapeType="1"/>
        </xdr:cNvSpPr>
      </xdr:nvSpPr>
      <xdr:spPr bwMode="auto">
        <a:xfrm flipV="1">
          <a:off x="12696825" y="11601450"/>
          <a:ext cx="219075" cy="9525"/>
        </a:xfrm>
        <a:prstGeom prst="line">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53</xdr:col>
      <xdr:colOff>590550</xdr:colOff>
      <xdr:row>58</xdr:row>
      <xdr:rowOff>57150</xdr:rowOff>
    </xdr:from>
    <xdr:to>
      <xdr:col>53</xdr:col>
      <xdr:colOff>752475</xdr:colOff>
      <xdr:row>58</xdr:row>
      <xdr:rowOff>57150</xdr:rowOff>
    </xdr:to>
    <xdr:sp macro="" textlink="">
      <xdr:nvSpPr>
        <xdr:cNvPr id="141690" name="Line 19"/>
        <xdr:cNvSpPr>
          <a:spLocks noChangeShapeType="1"/>
        </xdr:cNvSpPr>
      </xdr:nvSpPr>
      <xdr:spPr bwMode="auto">
        <a:xfrm>
          <a:off x="14773275" y="11610975"/>
          <a:ext cx="161925" cy="0"/>
        </a:xfrm>
        <a:prstGeom prst="line">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oneCellAnchor>
    <xdr:from>
      <xdr:col>42</xdr:col>
      <xdr:colOff>142875</xdr:colOff>
      <xdr:row>17</xdr:row>
      <xdr:rowOff>190500</xdr:rowOff>
    </xdr:from>
    <xdr:ext cx="518155" cy="1597169"/>
    <xdr:sp macro="" textlink="">
      <xdr:nvSpPr>
        <xdr:cNvPr id="20" name="正方形/長方形 19"/>
        <xdr:cNvSpPr/>
      </xdr:nvSpPr>
      <xdr:spPr>
        <a:xfrm>
          <a:off x="8143875" y="3683000"/>
          <a:ext cx="518155" cy="1597169"/>
        </a:xfrm>
        <a:prstGeom prst="rect">
          <a:avLst/>
        </a:prstGeom>
        <a:noFill/>
      </xdr:spPr>
      <xdr:txBody>
        <a:bodyPr vert="eaVert" wrap="none" lIns="91440" tIns="45720" rIns="91440" bIns="45720">
          <a:spAutoFit/>
        </a:bodyPr>
        <a:lstStyle/>
        <a:p>
          <a:pPr algn="ctr"/>
          <a:r>
            <a:rPr lang="ja-JP" altLang="en-US" sz="2000" b="1" cap="none" spc="0">
              <a:ln w="12700">
                <a:noFill/>
                <a:prstDash val="solid"/>
              </a:ln>
              <a:solidFill>
                <a:schemeClr val="tx1"/>
              </a:solidFill>
              <a:effectLst/>
            </a:rPr>
            <a:t>切　り　取　り</a:t>
          </a: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6</xdr:col>
      <xdr:colOff>2105025</xdr:colOff>
      <xdr:row>12</xdr:row>
      <xdr:rowOff>0</xdr:rowOff>
    </xdr:from>
    <xdr:to>
      <xdr:col>6</xdr:col>
      <xdr:colOff>2381250</xdr:colOff>
      <xdr:row>12</xdr:row>
      <xdr:rowOff>247650</xdr:rowOff>
    </xdr:to>
    <xdr:grpSp>
      <xdr:nvGrpSpPr>
        <xdr:cNvPr id="12880" name="グループ化 1"/>
        <xdr:cNvGrpSpPr>
          <a:grpSpLocks/>
        </xdr:cNvGrpSpPr>
      </xdr:nvGrpSpPr>
      <xdr:grpSpPr bwMode="auto">
        <a:xfrm>
          <a:off x="6135624" y="2924556"/>
          <a:ext cx="254508" cy="224028"/>
          <a:chOff x="6619875" y="2952750"/>
          <a:chExt cx="276225" cy="257175"/>
        </a:xfrm>
      </xdr:grpSpPr>
      <xdr:sp macro="" textlink="">
        <xdr:nvSpPr>
          <xdr:cNvPr id="3" name="Rectangle 2"/>
          <xdr:cNvSpPr>
            <a:spLocks noChangeArrowheads="1"/>
          </xdr:cNvSpPr>
        </xdr:nvSpPr>
        <xdr:spPr bwMode="auto">
          <a:xfrm>
            <a:off x="6619875" y="2952750"/>
            <a:ext cx="276225" cy="257175"/>
          </a:xfrm>
          <a:prstGeom prst="rect">
            <a:avLst/>
          </a:prstGeom>
          <a:solidFill>
            <a:srgbClr val="FFFFFF">
              <a:alpha val="0"/>
            </a:srgbClr>
          </a:solidFill>
          <a:ln w="9525">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印</a:t>
            </a:r>
          </a:p>
        </xdr:txBody>
      </xdr:sp>
      <xdr:sp macro="" textlink="">
        <xdr:nvSpPr>
          <xdr:cNvPr id="4" name="円/楕円 3"/>
          <xdr:cNvSpPr/>
        </xdr:nvSpPr>
        <xdr:spPr>
          <a:xfrm>
            <a:off x="6648450" y="2982424"/>
            <a:ext cx="219075" cy="197827"/>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6</xdr:col>
      <xdr:colOff>2047875</xdr:colOff>
      <xdr:row>11</xdr:row>
      <xdr:rowOff>104775</xdr:rowOff>
    </xdr:from>
    <xdr:to>
      <xdr:col>6</xdr:col>
      <xdr:colOff>2324100</xdr:colOff>
      <xdr:row>12</xdr:row>
      <xdr:rowOff>247650</xdr:rowOff>
    </xdr:to>
    <xdr:grpSp>
      <xdr:nvGrpSpPr>
        <xdr:cNvPr id="13904" name="グループ化 1"/>
        <xdr:cNvGrpSpPr>
          <a:grpSpLocks/>
        </xdr:cNvGrpSpPr>
      </xdr:nvGrpSpPr>
      <xdr:grpSpPr bwMode="auto">
        <a:xfrm>
          <a:off x="6474199" y="3018304"/>
          <a:ext cx="276225" cy="254934"/>
          <a:chOff x="6619875" y="2952750"/>
          <a:chExt cx="276225" cy="257175"/>
        </a:xfrm>
      </xdr:grpSpPr>
      <xdr:sp macro="" textlink="">
        <xdr:nvSpPr>
          <xdr:cNvPr id="3" name="Rectangle 2"/>
          <xdr:cNvSpPr>
            <a:spLocks noChangeArrowheads="1"/>
          </xdr:cNvSpPr>
        </xdr:nvSpPr>
        <xdr:spPr bwMode="auto">
          <a:xfrm>
            <a:off x="6619875" y="2952750"/>
            <a:ext cx="276225" cy="257175"/>
          </a:xfrm>
          <a:prstGeom prst="rect">
            <a:avLst/>
          </a:prstGeom>
          <a:solidFill>
            <a:srgbClr val="FFFFFF">
              <a:alpha val="0"/>
            </a:srgbClr>
          </a:solidFill>
          <a:ln w="9525">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印</a:t>
            </a:r>
          </a:p>
        </xdr:txBody>
      </xdr:sp>
      <xdr:sp macro="" textlink="">
        <xdr:nvSpPr>
          <xdr:cNvPr id="4" name="円/楕円 3"/>
          <xdr:cNvSpPr/>
        </xdr:nvSpPr>
        <xdr:spPr>
          <a:xfrm>
            <a:off x="6648450" y="2981325"/>
            <a:ext cx="219075" cy="200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26</xdr:col>
      <xdr:colOff>38100</xdr:colOff>
      <xdr:row>19</xdr:row>
      <xdr:rowOff>114300</xdr:rowOff>
    </xdr:from>
    <xdr:to>
      <xdr:col>27</xdr:col>
      <xdr:colOff>57150</xdr:colOff>
      <xdr:row>19</xdr:row>
      <xdr:rowOff>371475</xdr:rowOff>
    </xdr:to>
    <xdr:grpSp>
      <xdr:nvGrpSpPr>
        <xdr:cNvPr id="14943" name="グループ化 1"/>
        <xdr:cNvGrpSpPr>
          <a:grpSpLocks/>
        </xdr:cNvGrpSpPr>
      </xdr:nvGrpSpPr>
      <xdr:grpSpPr bwMode="auto">
        <a:xfrm>
          <a:off x="6952827" y="5386493"/>
          <a:ext cx="259080" cy="233680"/>
          <a:chOff x="6619875" y="2952750"/>
          <a:chExt cx="276225" cy="257175"/>
        </a:xfrm>
      </xdr:grpSpPr>
      <xdr:sp macro="" textlink="">
        <xdr:nvSpPr>
          <xdr:cNvPr id="3" name="Rectangle 2"/>
          <xdr:cNvSpPr>
            <a:spLocks noChangeArrowheads="1"/>
          </xdr:cNvSpPr>
        </xdr:nvSpPr>
        <xdr:spPr bwMode="auto">
          <a:xfrm>
            <a:off x="6619875" y="2952750"/>
            <a:ext cx="276225" cy="257175"/>
          </a:xfrm>
          <a:prstGeom prst="rect">
            <a:avLst/>
          </a:prstGeom>
          <a:solidFill>
            <a:srgbClr val="FFFFFF">
              <a:alpha val="0"/>
            </a:srgbClr>
          </a:solidFill>
          <a:ln w="9525">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印</a:t>
            </a:r>
          </a:p>
        </xdr:txBody>
      </xdr:sp>
      <xdr:sp macro="" textlink="">
        <xdr:nvSpPr>
          <xdr:cNvPr id="4" name="円/楕円 3"/>
          <xdr:cNvSpPr/>
        </xdr:nvSpPr>
        <xdr:spPr>
          <a:xfrm>
            <a:off x="6648450" y="2981325"/>
            <a:ext cx="219075" cy="200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4</xdr:col>
      <xdr:colOff>476250</xdr:colOff>
      <xdr:row>0</xdr:row>
      <xdr:rowOff>57150</xdr:rowOff>
    </xdr:from>
    <xdr:to>
      <xdr:col>7</xdr:col>
      <xdr:colOff>28575</xdr:colOff>
      <xdr:row>1</xdr:row>
      <xdr:rowOff>228600</xdr:rowOff>
    </xdr:to>
    <xdr:sp macro="" textlink="">
      <xdr:nvSpPr>
        <xdr:cNvPr id="130272" name="Rectangle 4"/>
        <xdr:cNvSpPr>
          <a:spLocks noChangeArrowheads="1"/>
        </xdr:cNvSpPr>
      </xdr:nvSpPr>
      <xdr:spPr bwMode="auto">
        <a:xfrm>
          <a:off x="4419600" y="57150"/>
          <a:ext cx="2438400" cy="438150"/>
        </a:xfrm>
        <a:prstGeom prst="rect">
          <a:avLst/>
        </a:prstGeom>
        <a:solidFill>
          <a:srgbClr val="FFFFFF"/>
        </a:solidFill>
        <a:ln w="9525">
          <a:solidFill>
            <a:srgbClr val="000000"/>
          </a:solidFill>
          <a:miter lim="800000"/>
          <a:headEnd/>
          <a:tailEnd/>
        </a:ln>
      </xdr:spPr>
    </xdr:sp>
    <xdr:clientData/>
  </xdr:twoCellAnchor>
  <xdr:twoCellAnchor>
    <xdr:from>
      <xdr:col>4</xdr:col>
      <xdr:colOff>171450</xdr:colOff>
      <xdr:row>0</xdr:row>
      <xdr:rowOff>57150</xdr:rowOff>
    </xdr:from>
    <xdr:to>
      <xdr:col>4</xdr:col>
      <xdr:colOff>714375</xdr:colOff>
      <xdr:row>1</xdr:row>
      <xdr:rowOff>228600</xdr:rowOff>
    </xdr:to>
    <xdr:sp macro="" textlink="">
      <xdr:nvSpPr>
        <xdr:cNvPr id="4" name="Rectangle 5"/>
        <xdr:cNvSpPr>
          <a:spLocks noChangeArrowheads="1"/>
        </xdr:cNvSpPr>
      </xdr:nvSpPr>
      <xdr:spPr bwMode="auto">
        <a:xfrm>
          <a:off x="2914650" y="57150"/>
          <a:ext cx="514350" cy="2857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ＭＳ Ｐ明朝"/>
              <a:ea typeface="ＭＳ Ｐ明朝"/>
            </a:rPr>
            <a:t>元請</a:t>
          </a:r>
        </a:p>
        <a:p>
          <a:pPr algn="ctr" rtl="0">
            <a:lnSpc>
              <a:spcPts val="1200"/>
            </a:lnSpc>
            <a:defRPr sz="1000"/>
          </a:pPr>
          <a:r>
            <a:rPr lang="ja-JP" altLang="en-US" sz="1000" b="0" i="0" u="none" strike="noStrike" baseline="0">
              <a:solidFill>
                <a:srgbClr val="000000"/>
              </a:solidFill>
              <a:latin typeface="ＭＳ Ｐ明朝"/>
              <a:ea typeface="ＭＳ Ｐ明朝"/>
            </a:rPr>
            <a:t>確認欄</a:t>
          </a:r>
        </a:p>
      </xdr:txBody>
    </xdr:sp>
    <xdr:clientData/>
  </xdr:twoCellAnchor>
  <xdr:twoCellAnchor>
    <xdr:from>
      <xdr:col>2</xdr:col>
      <xdr:colOff>676275</xdr:colOff>
      <xdr:row>7</xdr:row>
      <xdr:rowOff>47625</xdr:rowOff>
    </xdr:from>
    <xdr:to>
      <xdr:col>2</xdr:col>
      <xdr:colOff>952500</xdr:colOff>
      <xdr:row>8</xdr:row>
      <xdr:rowOff>19050</xdr:rowOff>
    </xdr:to>
    <xdr:sp macro="" textlink="">
      <xdr:nvSpPr>
        <xdr:cNvPr id="5" name="Rectangle 2"/>
        <xdr:cNvSpPr>
          <a:spLocks noChangeArrowheads="1"/>
        </xdr:cNvSpPr>
      </xdr:nvSpPr>
      <xdr:spPr bwMode="auto">
        <a:xfrm>
          <a:off x="2047875" y="1247775"/>
          <a:ext cx="9525" cy="142875"/>
        </a:xfrm>
        <a:prstGeom prst="rect">
          <a:avLst/>
        </a:prstGeom>
        <a:solidFill>
          <a:srgbClr val="FFFFFF">
            <a:alpha val="0"/>
          </a:srgbClr>
        </a:solid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殿</a:t>
          </a:r>
        </a:p>
      </xdr:txBody>
    </xdr:sp>
    <xdr:clientData/>
  </xdr:twoCellAnchor>
  <xdr:twoCellAnchor>
    <xdr:from>
      <xdr:col>6</xdr:col>
      <xdr:colOff>904875</xdr:colOff>
      <xdr:row>10</xdr:row>
      <xdr:rowOff>76200</xdr:rowOff>
    </xdr:from>
    <xdr:to>
      <xdr:col>7</xdr:col>
      <xdr:colOff>66675</xdr:colOff>
      <xdr:row>11</xdr:row>
      <xdr:rowOff>47625</xdr:rowOff>
    </xdr:to>
    <xdr:grpSp>
      <xdr:nvGrpSpPr>
        <xdr:cNvPr id="130275" name="グループ化 3"/>
        <xdr:cNvGrpSpPr>
          <a:grpSpLocks/>
        </xdr:cNvGrpSpPr>
      </xdr:nvGrpSpPr>
      <xdr:grpSpPr bwMode="auto">
        <a:xfrm>
          <a:off x="6091428" y="2671572"/>
          <a:ext cx="254508" cy="233172"/>
          <a:chOff x="6619875" y="2952750"/>
          <a:chExt cx="276225" cy="257175"/>
        </a:xfrm>
      </xdr:grpSpPr>
      <xdr:sp macro="" textlink="">
        <xdr:nvSpPr>
          <xdr:cNvPr id="7" name="Rectangle 2"/>
          <xdr:cNvSpPr>
            <a:spLocks noChangeArrowheads="1"/>
          </xdr:cNvSpPr>
        </xdr:nvSpPr>
        <xdr:spPr bwMode="auto">
          <a:xfrm>
            <a:off x="6619875" y="2952750"/>
            <a:ext cx="276225" cy="257175"/>
          </a:xfrm>
          <a:prstGeom prst="rect">
            <a:avLst/>
          </a:prstGeom>
          <a:solidFill>
            <a:srgbClr val="FFFFFF">
              <a:alpha val="0"/>
            </a:srgbClr>
          </a:solidFill>
          <a:ln w="9525">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印</a:t>
            </a:r>
          </a:p>
        </xdr:txBody>
      </xdr:sp>
      <xdr:sp macro="" textlink="">
        <xdr:nvSpPr>
          <xdr:cNvPr id="8" name="円/楕円 7"/>
          <xdr:cNvSpPr/>
        </xdr:nvSpPr>
        <xdr:spPr>
          <a:xfrm>
            <a:off x="6648450" y="2981325"/>
            <a:ext cx="219075" cy="200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57150</xdr:colOff>
      <xdr:row>10</xdr:row>
      <xdr:rowOff>38100</xdr:rowOff>
    </xdr:from>
    <xdr:to>
      <xdr:col>5</xdr:col>
      <xdr:colOff>371475</xdr:colOff>
      <xdr:row>13</xdr:row>
      <xdr:rowOff>152400</xdr:rowOff>
    </xdr:to>
    <xdr:sp macro="" textlink="">
      <xdr:nvSpPr>
        <xdr:cNvPr id="2" name="Text Box 1"/>
        <xdr:cNvSpPr txBox="1">
          <a:spLocks noChangeArrowheads="1"/>
        </xdr:cNvSpPr>
      </xdr:nvSpPr>
      <xdr:spPr bwMode="auto">
        <a:xfrm>
          <a:off x="2114550" y="2286000"/>
          <a:ext cx="1685925" cy="9144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作成･提出要領</a:t>
          </a:r>
        </a:p>
      </xdr:txBody>
    </xdr:sp>
    <xdr:clientData/>
  </xdr:twoCellAnchor>
  <xdr:twoCellAnchor>
    <xdr:from>
      <xdr:col>45</xdr:col>
      <xdr:colOff>47625</xdr:colOff>
      <xdr:row>30</xdr:row>
      <xdr:rowOff>38100</xdr:rowOff>
    </xdr:from>
    <xdr:to>
      <xdr:col>45</xdr:col>
      <xdr:colOff>171450</xdr:colOff>
      <xdr:row>30</xdr:row>
      <xdr:rowOff>161925</xdr:rowOff>
    </xdr:to>
    <xdr:sp macro="" textlink="">
      <xdr:nvSpPr>
        <xdr:cNvPr id="3" name="Text Box 3"/>
        <xdr:cNvSpPr txBox="1">
          <a:spLocks noChangeArrowheads="1"/>
        </xdr:cNvSpPr>
      </xdr:nvSpPr>
      <xdr:spPr bwMode="auto">
        <a:xfrm>
          <a:off x="30908625" y="7639050"/>
          <a:ext cx="123825" cy="1238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A</a:t>
          </a:r>
        </a:p>
      </xdr:txBody>
    </xdr:sp>
    <xdr:clientData/>
  </xdr:twoCellAnchor>
  <xdr:twoCellAnchor>
    <xdr:from>
      <xdr:col>42</xdr:col>
      <xdr:colOff>19050</xdr:colOff>
      <xdr:row>39</xdr:row>
      <xdr:rowOff>19050</xdr:rowOff>
    </xdr:from>
    <xdr:to>
      <xdr:col>42</xdr:col>
      <xdr:colOff>142875</xdr:colOff>
      <xdr:row>39</xdr:row>
      <xdr:rowOff>142875</xdr:rowOff>
    </xdr:to>
    <xdr:sp macro="" textlink="">
      <xdr:nvSpPr>
        <xdr:cNvPr id="4" name="Text Box 4"/>
        <xdr:cNvSpPr txBox="1">
          <a:spLocks noChangeArrowheads="1"/>
        </xdr:cNvSpPr>
      </xdr:nvSpPr>
      <xdr:spPr bwMode="auto">
        <a:xfrm>
          <a:off x="28822650" y="9963150"/>
          <a:ext cx="123825" cy="1238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B</a:t>
          </a:r>
        </a:p>
      </xdr:txBody>
    </xdr:sp>
    <xdr:clientData/>
  </xdr:twoCellAnchor>
  <xdr:twoCellAnchor>
    <xdr:from>
      <xdr:col>43</xdr:col>
      <xdr:colOff>47625</xdr:colOff>
      <xdr:row>39</xdr:row>
      <xdr:rowOff>47625</xdr:rowOff>
    </xdr:from>
    <xdr:to>
      <xdr:col>44</xdr:col>
      <xdr:colOff>9525</xdr:colOff>
      <xdr:row>39</xdr:row>
      <xdr:rowOff>161925</xdr:rowOff>
    </xdr:to>
    <xdr:sp macro="" textlink="">
      <xdr:nvSpPr>
        <xdr:cNvPr id="5" name="Text Box 5"/>
        <xdr:cNvSpPr txBox="1">
          <a:spLocks noChangeArrowheads="1"/>
        </xdr:cNvSpPr>
      </xdr:nvSpPr>
      <xdr:spPr bwMode="auto">
        <a:xfrm>
          <a:off x="29537025" y="9991725"/>
          <a:ext cx="647700" cy="1143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A+B</a:t>
          </a:r>
        </a:p>
      </xdr:txBody>
    </xdr:sp>
    <xdr:clientData/>
  </xdr:twoCellAnchor>
  <xdr:oneCellAnchor>
    <xdr:from>
      <xdr:col>0</xdr:col>
      <xdr:colOff>114300</xdr:colOff>
      <xdr:row>0</xdr:row>
      <xdr:rowOff>85725</xdr:rowOff>
    </xdr:from>
    <xdr:ext cx="542925" cy="3065689"/>
    <xdr:sp macro="" textlink="">
      <xdr:nvSpPr>
        <xdr:cNvPr id="6" name="Text Box 6"/>
        <xdr:cNvSpPr txBox="1">
          <a:spLocks noChangeArrowheads="1"/>
        </xdr:cNvSpPr>
      </xdr:nvSpPr>
      <xdr:spPr bwMode="auto">
        <a:xfrm>
          <a:off x="114300" y="257175"/>
          <a:ext cx="542925" cy="3065689"/>
        </a:xfrm>
        <a:prstGeom prst="rect">
          <a:avLst/>
        </a:prstGeom>
        <a:solidFill>
          <a:srgbClr val="FFFFFF"/>
        </a:solidFill>
        <a:ln w="9525">
          <a:solidFill>
            <a:srgbClr val="FF0000"/>
          </a:solidFill>
          <a:miter lim="800000"/>
          <a:headEnd/>
          <a:tailEnd/>
        </a:ln>
      </xdr:spPr>
      <xdr:txBody>
        <a:bodyPr vertOverflow="clip" vert="wordArtVertRtl" wrap="square" lIns="27432" tIns="0" rIns="27432"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赤枠内に「作業員データ」の番号を入れて下さい。</a:t>
          </a:r>
        </a:p>
      </xdr:txBody>
    </xdr:sp>
    <xdr:clientData/>
  </xdr:oneCellAnchor>
  <xdr:twoCellAnchor>
    <xdr:from>
      <xdr:col>0</xdr:col>
      <xdr:colOff>385763</xdr:colOff>
      <xdr:row>13</xdr:row>
      <xdr:rowOff>171450</xdr:rowOff>
    </xdr:from>
    <xdr:to>
      <xdr:col>0</xdr:col>
      <xdr:colOff>390525</xdr:colOff>
      <xdr:row>14</xdr:row>
      <xdr:rowOff>219075</xdr:rowOff>
    </xdr:to>
    <xdr:cxnSp macro="">
      <xdr:nvCxnSpPr>
        <xdr:cNvPr id="7" name="直線矢印コネクタ 6"/>
        <xdr:cNvCxnSpPr>
          <a:stCxn id="6" idx="2"/>
        </xdr:cNvCxnSpPr>
      </xdr:nvCxnSpPr>
      <xdr:spPr>
        <a:xfrm>
          <a:off x="385763" y="3219450"/>
          <a:ext cx="4762" cy="314325"/>
        </a:xfrm>
        <a:prstGeom prst="straightConnector1">
          <a:avLst/>
        </a:prstGeom>
        <a:ln w="12700">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57151</xdr:colOff>
      <xdr:row>23</xdr:row>
      <xdr:rowOff>9525</xdr:rowOff>
    </xdr:from>
    <xdr:to>
      <xdr:col>47</xdr:col>
      <xdr:colOff>24350</xdr:colOff>
      <xdr:row>27</xdr:row>
      <xdr:rowOff>6788</xdr:rowOff>
    </xdr:to>
    <xdr:pic>
      <xdr:nvPicPr>
        <xdr:cNvPr id="2" name="図 1" descr="ロゴ＆マーク.jpg"/>
        <xdr:cNvPicPr>
          <a:picLocks noChangeAspect="1"/>
        </xdr:cNvPicPr>
      </xdr:nvPicPr>
      <xdr:blipFill>
        <a:blip xmlns:r="http://schemas.openxmlformats.org/officeDocument/2006/relationships" r:embed="rId1" cstate="print"/>
        <a:stretch>
          <a:fillRect/>
        </a:stretch>
      </xdr:blipFill>
      <xdr:spPr>
        <a:xfrm>
          <a:off x="1295401" y="6372225"/>
          <a:ext cx="4548724" cy="10735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10</xdr:row>
      <xdr:rowOff>161925</xdr:rowOff>
    </xdr:from>
    <xdr:to>
      <xdr:col>12</xdr:col>
      <xdr:colOff>219075</xdr:colOff>
      <xdr:row>13</xdr:row>
      <xdr:rowOff>9525</xdr:rowOff>
    </xdr:to>
    <xdr:sp macro="" textlink="">
      <xdr:nvSpPr>
        <xdr:cNvPr id="2" name="Text Box 39"/>
        <xdr:cNvSpPr txBox="1">
          <a:spLocks noChangeArrowheads="1"/>
        </xdr:cNvSpPr>
      </xdr:nvSpPr>
      <xdr:spPr bwMode="auto">
        <a:xfrm>
          <a:off x="2876550" y="1762125"/>
          <a:ext cx="971550" cy="400050"/>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Ｐ明朝"/>
              <a:ea typeface="ＭＳ Ｐ明朝"/>
            </a:rPr>
            <a:t>大臣 　特定 </a:t>
          </a:r>
        </a:p>
        <a:p>
          <a:pPr algn="ctr" rtl="0">
            <a:lnSpc>
              <a:spcPts val="1100"/>
            </a:lnSpc>
            <a:defRPr sz="1000"/>
          </a:pPr>
          <a:r>
            <a:rPr lang="ja-JP" altLang="en-US" sz="1000" b="0" i="0" u="none" strike="noStrike" baseline="0">
              <a:solidFill>
                <a:srgbClr val="000000"/>
              </a:solidFill>
              <a:latin typeface="ＭＳ Ｐ明朝"/>
              <a:ea typeface="ＭＳ Ｐ明朝"/>
            </a:rPr>
            <a:t>知事 　一般</a:t>
          </a:r>
          <a:endParaRPr lang="ja-JP" altLang="en-US"/>
        </a:p>
      </xdr:txBody>
    </xdr:sp>
    <xdr:clientData/>
  </xdr:twoCellAnchor>
  <xdr:twoCellAnchor>
    <xdr:from>
      <xdr:col>9</xdr:col>
      <xdr:colOff>9525</xdr:colOff>
      <xdr:row>13</xdr:row>
      <xdr:rowOff>0</xdr:rowOff>
    </xdr:from>
    <xdr:to>
      <xdr:col>12</xdr:col>
      <xdr:colOff>219075</xdr:colOff>
      <xdr:row>16</xdr:row>
      <xdr:rowOff>0</xdr:rowOff>
    </xdr:to>
    <xdr:sp macro="" textlink="">
      <xdr:nvSpPr>
        <xdr:cNvPr id="3" name="Text Box 40"/>
        <xdr:cNvSpPr txBox="1">
          <a:spLocks noChangeArrowheads="1"/>
        </xdr:cNvSpPr>
      </xdr:nvSpPr>
      <xdr:spPr bwMode="auto">
        <a:xfrm>
          <a:off x="2876550" y="2152650"/>
          <a:ext cx="971550" cy="361950"/>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Ｐ明朝"/>
              <a:ea typeface="ＭＳ Ｐ明朝"/>
            </a:rPr>
            <a:t>大臣 　特定 </a:t>
          </a:r>
        </a:p>
        <a:p>
          <a:pPr algn="ctr" rtl="0">
            <a:lnSpc>
              <a:spcPts val="1100"/>
            </a:lnSpc>
            <a:defRPr sz="1000"/>
          </a:pPr>
          <a:r>
            <a:rPr lang="ja-JP" altLang="en-US" sz="1000" b="0" i="0" u="none" strike="noStrike" baseline="0">
              <a:solidFill>
                <a:srgbClr val="000000"/>
              </a:solidFill>
              <a:latin typeface="ＭＳ Ｐ明朝"/>
              <a:ea typeface="ＭＳ Ｐ明朝"/>
            </a:rPr>
            <a:t>知事 　一般</a:t>
          </a:r>
          <a:endParaRPr lang="ja-JP" altLang="en-US"/>
        </a:p>
      </xdr:txBody>
    </xdr:sp>
    <xdr:clientData/>
  </xdr:twoCellAnchor>
  <xdr:twoCellAnchor>
    <xdr:from>
      <xdr:col>2</xdr:col>
      <xdr:colOff>19050</xdr:colOff>
      <xdr:row>40</xdr:row>
      <xdr:rowOff>0</xdr:rowOff>
    </xdr:from>
    <xdr:to>
      <xdr:col>3</xdr:col>
      <xdr:colOff>219075</xdr:colOff>
      <xdr:row>42</xdr:row>
      <xdr:rowOff>19050</xdr:rowOff>
    </xdr:to>
    <xdr:sp macro="" textlink="">
      <xdr:nvSpPr>
        <xdr:cNvPr id="5" name="Text Box 44"/>
        <xdr:cNvSpPr txBox="1">
          <a:spLocks noChangeArrowheads="1"/>
        </xdr:cNvSpPr>
      </xdr:nvSpPr>
      <xdr:spPr bwMode="auto">
        <a:xfrm>
          <a:off x="952500" y="6619875"/>
          <a:ext cx="476250" cy="400050"/>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100"/>
            </a:lnSpc>
            <a:defRPr sz="1000"/>
          </a:pPr>
          <a:r>
            <a:rPr lang="ja-JP" altLang="en-US" sz="900" b="0" i="0" u="none" strike="noStrike" baseline="0">
              <a:solidFill>
                <a:srgbClr val="000000"/>
              </a:solidFill>
              <a:latin typeface="ＭＳ Ｐ明朝"/>
              <a:ea typeface="ＭＳ Ｐ明朝"/>
            </a:rPr>
            <a:t>専　任</a:t>
          </a:r>
        </a:p>
        <a:p>
          <a:pPr algn="dist" rtl="0">
            <a:lnSpc>
              <a:spcPts val="1100"/>
            </a:lnSpc>
            <a:defRPr sz="1000"/>
          </a:pPr>
          <a:r>
            <a:rPr lang="ja-JP" altLang="en-US" sz="900" b="0" i="0" u="none" strike="noStrike" baseline="0">
              <a:solidFill>
                <a:srgbClr val="000000"/>
              </a:solidFill>
              <a:latin typeface="ＭＳ Ｐ明朝"/>
              <a:ea typeface="ＭＳ Ｐ明朝"/>
            </a:rPr>
            <a:t>非専任</a:t>
          </a:r>
          <a:endParaRPr lang="ja-JP" altLang="en-US" sz="900"/>
        </a:p>
      </xdr:txBody>
    </xdr:sp>
    <xdr:clientData/>
  </xdr:twoCellAnchor>
  <xdr:oneCellAnchor>
    <xdr:from>
      <xdr:col>4</xdr:col>
      <xdr:colOff>47625</xdr:colOff>
      <xdr:row>0</xdr:row>
      <xdr:rowOff>19050</xdr:rowOff>
    </xdr:from>
    <xdr:ext cx="5153025" cy="200025"/>
    <xdr:sp macro="" textlink="">
      <xdr:nvSpPr>
        <xdr:cNvPr id="33" name="Text Box 69"/>
        <xdr:cNvSpPr txBox="1">
          <a:spLocks noChangeArrowheads="1"/>
        </xdr:cNvSpPr>
      </xdr:nvSpPr>
      <xdr:spPr bwMode="auto">
        <a:xfrm>
          <a:off x="1524000" y="19050"/>
          <a:ext cx="5153025" cy="200025"/>
        </a:xfrm>
        <a:prstGeom prst="rect">
          <a:avLst/>
        </a:prstGeom>
        <a:solidFill>
          <a:srgbClr val="FFFFFF"/>
        </a:solidFill>
        <a:ln w="9525">
          <a:solidFill>
            <a:srgbClr val="FF0000"/>
          </a:solid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FF0000"/>
              </a:solidFill>
              <a:latin typeface="ＭＳ Ｐゴシック"/>
              <a:ea typeface="ＭＳ Ｐゴシック"/>
            </a:rPr>
            <a:t>※発注者と工事請負契約を締結した会社が自らの会社に関して必要事項を記載する。</a:t>
          </a:r>
          <a:endParaRPr lang="ja-JP" altLang="en-US"/>
        </a:p>
      </xdr:txBody>
    </xdr:sp>
    <xdr:clientData/>
  </xdr:oneCellAnchor>
  <xdr:twoCellAnchor>
    <xdr:from>
      <xdr:col>5</xdr:col>
      <xdr:colOff>89647</xdr:colOff>
      <xdr:row>50</xdr:row>
      <xdr:rowOff>22412</xdr:rowOff>
    </xdr:from>
    <xdr:to>
      <xdr:col>6</xdr:col>
      <xdr:colOff>168089</xdr:colOff>
      <xdr:row>51</xdr:row>
      <xdr:rowOff>0</xdr:rowOff>
    </xdr:to>
    <xdr:sp macro="" textlink="">
      <xdr:nvSpPr>
        <xdr:cNvPr id="6" name="円/楕円 5"/>
        <xdr:cNvSpPr/>
      </xdr:nvSpPr>
      <xdr:spPr>
        <a:xfrm>
          <a:off x="1860176" y="8561294"/>
          <a:ext cx="358589" cy="21291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12</xdr:col>
      <xdr:colOff>123264</xdr:colOff>
      <xdr:row>50</xdr:row>
      <xdr:rowOff>22412</xdr:rowOff>
    </xdr:from>
    <xdr:to>
      <xdr:col>13</xdr:col>
      <xdr:colOff>134471</xdr:colOff>
      <xdr:row>51</xdr:row>
      <xdr:rowOff>0</xdr:rowOff>
    </xdr:to>
    <xdr:sp macro="" textlink="">
      <xdr:nvSpPr>
        <xdr:cNvPr id="7" name="円/楕円 6"/>
        <xdr:cNvSpPr/>
      </xdr:nvSpPr>
      <xdr:spPr>
        <a:xfrm>
          <a:off x="3776382" y="8561294"/>
          <a:ext cx="358589" cy="21291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89647</xdr:colOff>
      <xdr:row>50</xdr:row>
      <xdr:rowOff>0</xdr:rowOff>
    </xdr:from>
    <xdr:to>
      <xdr:col>19</xdr:col>
      <xdr:colOff>168089</xdr:colOff>
      <xdr:row>50</xdr:row>
      <xdr:rowOff>212912</xdr:rowOff>
    </xdr:to>
    <xdr:sp macro="" textlink="">
      <xdr:nvSpPr>
        <xdr:cNvPr id="8" name="円/楕円 7"/>
        <xdr:cNvSpPr/>
      </xdr:nvSpPr>
      <xdr:spPr>
        <a:xfrm>
          <a:off x="5490882" y="8538882"/>
          <a:ext cx="358589" cy="21291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11</xdr:col>
      <xdr:colOff>140805</xdr:colOff>
      <xdr:row>11</xdr:row>
      <xdr:rowOff>16565</xdr:rowOff>
    </xdr:from>
    <xdr:to>
      <xdr:col>12</xdr:col>
      <xdr:colOff>82826</xdr:colOff>
      <xdr:row>11</xdr:row>
      <xdr:rowOff>190500</xdr:rowOff>
    </xdr:to>
    <xdr:sp macro="" textlink="">
      <xdr:nvSpPr>
        <xdr:cNvPr id="9" name="正方形/長方形 8"/>
        <xdr:cNvSpPr/>
      </xdr:nvSpPr>
      <xdr:spPr>
        <a:xfrm>
          <a:off x="3395870" y="1813891"/>
          <a:ext cx="298173" cy="17393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9</xdr:col>
      <xdr:colOff>159855</xdr:colOff>
      <xdr:row>11</xdr:row>
      <xdr:rowOff>180146</xdr:rowOff>
    </xdr:from>
    <xdr:to>
      <xdr:col>11</xdr:col>
      <xdr:colOff>52180</xdr:colOff>
      <xdr:row>12</xdr:row>
      <xdr:rowOff>147016</xdr:rowOff>
    </xdr:to>
    <xdr:sp macro="" textlink="">
      <xdr:nvSpPr>
        <xdr:cNvPr id="10" name="正方形/長方形 9"/>
        <xdr:cNvSpPr/>
      </xdr:nvSpPr>
      <xdr:spPr>
        <a:xfrm>
          <a:off x="3009072" y="1977472"/>
          <a:ext cx="298173" cy="17393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34</xdr:col>
      <xdr:colOff>66675</xdr:colOff>
      <xdr:row>29</xdr:row>
      <xdr:rowOff>123825</xdr:rowOff>
    </xdr:from>
    <xdr:to>
      <xdr:col>35</xdr:col>
      <xdr:colOff>276225</xdr:colOff>
      <xdr:row>33</xdr:row>
      <xdr:rowOff>0</xdr:rowOff>
    </xdr:to>
    <xdr:sp macro="" textlink="">
      <xdr:nvSpPr>
        <xdr:cNvPr id="5" name="Text Box 42"/>
        <xdr:cNvSpPr txBox="1">
          <a:spLocks noChangeArrowheads="1"/>
        </xdr:cNvSpPr>
      </xdr:nvSpPr>
      <xdr:spPr bwMode="auto">
        <a:xfrm>
          <a:off x="9563100" y="4572000"/>
          <a:ext cx="561975" cy="447675"/>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200"/>
            </a:lnSpc>
            <a:defRPr sz="1000"/>
          </a:pPr>
          <a:r>
            <a:rPr lang="ja-JP" altLang="en-US" sz="1100" b="0" i="0" u="none" strike="noStrike" baseline="0">
              <a:solidFill>
                <a:srgbClr val="000000"/>
              </a:solidFill>
              <a:latin typeface="ＭＳ Ｐ明朝"/>
              <a:ea typeface="ＭＳ Ｐ明朝"/>
            </a:rPr>
            <a:t>専　任</a:t>
          </a:r>
        </a:p>
        <a:p>
          <a:pPr algn="dist" rtl="0">
            <a:lnSpc>
              <a:spcPts val="1200"/>
            </a:lnSpc>
            <a:defRPr sz="1000"/>
          </a:pPr>
          <a:r>
            <a:rPr lang="ja-JP" altLang="en-US" sz="900" b="0" i="0" u="none" strike="noStrike" baseline="0">
              <a:solidFill>
                <a:srgbClr val="000000"/>
              </a:solidFill>
              <a:latin typeface="ＭＳ Ｐ明朝"/>
              <a:ea typeface="ＭＳ Ｐ明朝"/>
            </a:rPr>
            <a:t>非専任</a:t>
          </a:r>
          <a:endParaRPr lang="ja-JP" altLang="en-US" sz="900"/>
        </a:p>
      </xdr:txBody>
    </xdr:sp>
    <xdr:clientData/>
  </xdr:twoCellAnchor>
  <xdr:twoCellAnchor>
    <xdr:from>
      <xdr:col>9</xdr:col>
      <xdr:colOff>114300</xdr:colOff>
      <xdr:row>26</xdr:row>
      <xdr:rowOff>85725</xdr:rowOff>
    </xdr:from>
    <xdr:to>
      <xdr:col>12</xdr:col>
      <xdr:colOff>76200</xdr:colOff>
      <xdr:row>29</xdr:row>
      <xdr:rowOff>85725</xdr:rowOff>
    </xdr:to>
    <xdr:sp macro="" textlink="">
      <xdr:nvSpPr>
        <xdr:cNvPr id="2" name="Text Box 36"/>
        <xdr:cNvSpPr txBox="1">
          <a:spLocks noChangeArrowheads="1"/>
        </xdr:cNvSpPr>
      </xdr:nvSpPr>
      <xdr:spPr bwMode="auto">
        <a:xfrm>
          <a:off x="2762250" y="4105275"/>
          <a:ext cx="790575" cy="428625"/>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100"/>
            </a:lnSpc>
            <a:defRPr sz="1000"/>
          </a:pPr>
          <a:r>
            <a:rPr lang="ja-JP" altLang="en-US" sz="900" b="0" i="0" u="none" strike="noStrike" baseline="0">
              <a:solidFill>
                <a:srgbClr val="000000"/>
              </a:solidFill>
              <a:latin typeface="ＭＳ Ｐ明朝"/>
              <a:ea typeface="ＭＳ Ｐ明朝"/>
            </a:rPr>
            <a:t>大臣 　特定 </a:t>
          </a:r>
        </a:p>
        <a:p>
          <a:pPr algn="ctr" rtl="0">
            <a:lnSpc>
              <a:spcPts val="1000"/>
            </a:lnSpc>
            <a:defRPr sz="1000"/>
          </a:pPr>
          <a:r>
            <a:rPr lang="ja-JP" altLang="en-US" sz="900" b="0" i="0" u="none" strike="noStrike" baseline="0">
              <a:solidFill>
                <a:srgbClr val="000000"/>
              </a:solidFill>
              <a:latin typeface="ＭＳ Ｐ明朝"/>
              <a:ea typeface="ＭＳ Ｐ明朝"/>
            </a:rPr>
            <a:t>知事 　一般</a:t>
          </a:r>
          <a:endParaRPr lang="ja-JP" altLang="en-US" sz="900"/>
        </a:p>
      </xdr:txBody>
    </xdr:sp>
    <xdr:clientData/>
  </xdr:twoCellAnchor>
  <xdr:twoCellAnchor>
    <xdr:from>
      <xdr:col>38</xdr:col>
      <xdr:colOff>0</xdr:colOff>
      <xdr:row>20</xdr:row>
      <xdr:rowOff>38100</xdr:rowOff>
    </xdr:from>
    <xdr:to>
      <xdr:col>42</xdr:col>
      <xdr:colOff>19050</xdr:colOff>
      <xdr:row>24</xdr:row>
      <xdr:rowOff>85725</xdr:rowOff>
    </xdr:to>
    <xdr:sp macro="" textlink="">
      <xdr:nvSpPr>
        <xdr:cNvPr id="3" name="Text Box 39"/>
        <xdr:cNvSpPr txBox="1">
          <a:spLocks noChangeArrowheads="1"/>
        </xdr:cNvSpPr>
      </xdr:nvSpPr>
      <xdr:spPr bwMode="auto">
        <a:xfrm>
          <a:off x="10753725" y="3238500"/>
          <a:ext cx="1009650" cy="581025"/>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100"/>
            </a:lnSpc>
            <a:defRPr sz="1000"/>
          </a:pPr>
          <a:r>
            <a:rPr lang="ja-JP" altLang="en-US" sz="900" b="0" i="0" u="none" strike="noStrike" baseline="0">
              <a:solidFill>
                <a:srgbClr val="000000"/>
              </a:solidFill>
              <a:latin typeface="ＭＳ Ｐ明朝"/>
              <a:ea typeface="ＭＳ Ｐ明朝"/>
            </a:rPr>
            <a:t>大臣 　特定 </a:t>
          </a:r>
        </a:p>
        <a:p>
          <a:pPr algn="ctr" rtl="0">
            <a:lnSpc>
              <a:spcPts val="1000"/>
            </a:lnSpc>
            <a:defRPr sz="1000"/>
          </a:pPr>
          <a:r>
            <a:rPr lang="ja-JP" altLang="en-US" sz="900" b="0" i="0" u="none" strike="noStrike" baseline="0">
              <a:solidFill>
                <a:srgbClr val="000000"/>
              </a:solidFill>
              <a:latin typeface="ＭＳ Ｐ明朝"/>
              <a:ea typeface="ＭＳ Ｐ明朝"/>
            </a:rPr>
            <a:t>知事 　一般</a:t>
          </a:r>
          <a:endParaRPr lang="ja-JP" altLang="en-US"/>
        </a:p>
      </xdr:txBody>
    </xdr:sp>
    <xdr:clientData/>
  </xdr:twoCellAnchor>
  <xdr:twoCellAnchor>
    <xdr:from>
      <xdr:col>5</xdr:col>
      <xdr:colOff>9525</xdr:colOff>
      <xdr:row>44</xdr:row>
      <xdr:rowOff>57150</xdr:rowOff>
    </xdr:from>
    <xdr:to>
      <xdr:col>6</xdr:col>
      <xdr:colOff>247650</xdr:colOff>
      <xdr:row>47</xdr:row>
      <xdr:rowOff>114300</xdr:rowOff>
    </xdr:to>
    <xdr:sp macro="" textlink="">
      <xdr:nvSpPr>
        <xdr:cNvPr id="4" name="Text Box 41"/>
        <xdr:cNvSpPr txBox="1">
          <a:spLocks noChangeArrowheads="1"/>
        </xdr:cNvSpPr>
      </xdr:nvSpPr>
      <xdr:spPr bwMode="auto">
        <a:xfrm>
          <a:off x="1476375" y="6696075"/>
          <a:ext cx="552450" cy="533400"/>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100" b="0" i="0" u="none" strike="noStrike" baseline="0">
              <a:solidFill>
                <a:srgbClr val="000000"/>
              </a:solidFill>
              <a:latin typeface="ＭＳ Ｐ明朝"/>
              <a:ea typeface="ＭＳ Ｐ明朝"/>
            </a:rPr>
            <a:t>専　任</a:t>
          </a:r>
        </a:p>
        <a:p>
          <a:pPr algn="dist" rtl="0">
            <a:lnSpc>
              <a:spcPts val="1300"/>
            </a:lnSpc>
            <a:defRPr sz="1000"/>
          </a:pPr>
          <a:r>
            <a:rPr lang="ja-JP" altLang="en-US" sz="1100" b="0" i="0" u="none" strike="noStrike" baseline="0">
              <a:solidFill>
                <a:srgbClr val="000000"/>
              </a:solidFill>
              <a:latin typeface="ＭＳ Ｐ明朝"/>
              <a:ea typeface="ＭＳ Ｐ明朝"/>
            </a:rPr>
            <a:t>非専任</a:t>
          </a:r>
          <a:endParaRPr lang="ja-JP" altLang="en-US"/>
        </a:p>
      </xdr:txBody>
    </xdr:sp>
    <xdr:clientData/>
  </xdr:twoCellAnchor>
  <xdr:twoCellAnchor>
    <xdr:from>
      <xdr:col>38</xdr:col>
      <xdr:colOff>133350</xdr:colOff>
      <xdr:row>19</xdr:row>
      <xdr:rowOff>0</xdr:rowOff>
    </xdr:from>
    <xdr:to>
      <xdr:col>41</xdr:col>
      <xdr:colOff>76200</xdr:colOff>
      <xdr:row>21</xdr:row>
      <xdr:rowOff>57150</xdr:rowOff>
    </xdr:to>
    <xdr:sp macro="" textlink="">
      <xdr:nvSpPr>
        <xdr:cNvPr id="6" name="Text Box 39"/>
        <xdr:cNvSpPr txBox="1">
          <a:spLocks noChangeArrowheads="1"/>
        </xdr:cNvSpPr>
      </xdr:nvSpPr>
      <xdr:spPr bwMode="auto">
        <a:xfrm>
          <a:off x="10887075" y="3048000"/>
          <a:ext cx="771525" cy="361950"/>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100"/>
            </a:lnSpc>
            <a:defRPr sz="1000"/>
          </a:pPr>
          <a:r>
            <a:rPr lang="ja-JP" altLang="en-US" sz="900" b="0" i="0" u="none" strike="noStrike" baseline="0">
              <a:solidFill>
                <a:srgbClr val="000000"/>
              </a:solidFill>
              <a:latin typeface="ＭＳ Ｐ明朝"/>
              <a:ea typeface="ＭＳ Ｐ明朝"/>
            </a:rPr>
            <a:t>大臣 　特定 </a:t>
          </a:r>
        </a:p>
        <a:p>
          <a:pPr algn="ctr" rtl="0">
            <a:lnSpc>
              <a:spcPts val="1100"/>
            </a:lnSpc>
            <a:defRPr sz="1000"/>
          </a:pPr>
          <a:r>
            <a:rPr lang="ja-JP" altLang="en-US" sz="900" b="0" i="0" u="none" strike="noStrike" baseline="0">
              <a:solidFill>
                <a:srgbClr val="000000"/>
              </a:solidFill>
              <a:latin typeface="ＭＳ Ｐ明朝"/>
              <a:ea typeface="ＭＳ Ｐ明朝"/>
            </a:rPr>
            <a:t>知事 　一般</a:t>
          </a:r>
          <a:endParaRPr lang="ja-JP" altLang="en-US"/>
        </a:p>
      </xdr:txBody>
    </xdr:sp>
    <xdr:clientData/>
  </xdr:twoCellAnchor>
  <xdr:oneCellAnchor>
    <xdr:from>
      <xdr:col>5</xdr:col>
      <xdr:colOff>123825</xdr:colOff>
      <xdr:row>57</xdr:row>
      <xdr:rowOff>0</xdr:rowOff>
    </xdr:from>
    <xdr:ext cx="274947" cy="185179"/>
    <xdr:sp macro="" textlink="">
      <xdr:nvSpPr>
        <xdr:cNvPr id="46" name="Text Box 83"/>
        <xdr:cNvSpPr txBox="1">
          <a:spLocks noChangeArrowheads="1"/>
        </xdr:cNvSpPr>
      </xdr:nvSpPr>
      <xdr:spPr bwMode="auto">
        <a:xfrm>
          <a:off x="1590675" y="8439150"/>
          <a:ext cx="274947" cy="185179"/>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加入</a:t>
          </a:r>
          <a:endParaRPr lang="ja-JP" altLang="en-US"/>
        </a:p>
      </xdr:txBody>
    </xdr:sp>
    <xdr:clientData/>
  </xdr:oneCellAnchor>
  <xdr:oneCellAnchor>
    <xdr:from>
      <xdr:col>7</xdr:col>
      <xdr:colOff>66675</xdr:colOff>
      <xdr:row>57</xdr:row>
      <xdr:rowOff>0</xdr:rowOff>
    </xdr:from>
    <xdr:ext cx="467307" cy="185179"/>
    <xdr:sp macro="" textlink="">
      <xdr:nvSpPr>
        <xdr:cNvPr id="47" name="Text Box 84"/>
        <xdr:cNvSpPr txBox="1">
          <a:spLocks noChangeArrowheads="1"/>
        </xdr:cNvSpPr>
      </xdr:nvSpPr>
      <xdr:spPr bwMode="auto">
        <a:xfrm>
          <a:off x="2162175" y="8601075"/>
          <a:ext cx="467307" cy="185179"/>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 未加入</a:t>
          </a:r>
          <a:endParaRPr lang="ja-JP" altLang="en-US"/>
        </a:p>
      </xdr:txBody>
    </xdr:sp>
    <xdr:clientData/>
  </xdr:oneCellAnchor>
  <xdr:oneCellAnchor>
    <xdr:from>
      <xdr:col>9</xdr:col>
      <xdr:colOff>95250</xdr:colOff>
      <xdr:row>57</xdr:row>
      <xdr:rowOff>0</xdr:rowOff>
    </xdr:from>
    <xdr:ext cx="531428" cy="185179"/>
    <xdr:sp macro="" textlink="">
      <xdr:nvSpPr>
        <xdr:cNvPr id="48" name="Text Box 85"/>
        <xdr:cNvSpPr txBox="1">
          <a:spLocks noChangeArrowheads="1"/>
        </xdr:cNvSpPr>
      </xdr:nvSpPr>
      <xdr:spPr bwMode="auto">
        <a:xfrm>
          <a:off x="2743200" y="8601075"/>
          <a:ext cx="531428" cy="185179"/>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適用除外</a:t>
          </a:r>
          <a:endParaRPr lang="ja-JP" altLang="en-US"/>
        </a:p>
      </xdr:txBody>
    </xdr:sp>
    <xdr:clientData/>
  </xdr:oneCellAnchor>
  <xdr:oneCellAnchor>
    <xdr:from>
      <xdr:col>12</xdr:col>
      <xdr:colOff>95250</xdr:colOff>
      <xdr:row>57</xdr:row>
      <xdr:rowOff>0</xdr:rowOff>
    </xdr:from>
    <xdr:ext cx="274947" cy="185179"/>
    <xdr:sp macro="" textlink="">
      <xdr:nvSpPr>
        <xdr:cNvPr id="49" name="Text Box 86"/>
        <xdr:cNvSpPr txBox="1">
          <a:spLocks noChangeArrowheads="1"/>
        </xdr:cNvSpPr>
      </xdr:nvSpPr>
      <xdr:spPr bwMode="auto">
        <a:xfrm>
          <a:off x="3571875" y="8601075"/>
          <a:ext cx="274947" cy="185179"/>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加入</a:t>
          </a:r>
          <a:endParaRPr lang="ja-JP" altLang="en-US"/>
        </a:p>
      </xdr:txBody>
    </xdr:sp>
    <xdr:clientData/>
  </xdr:oneCellAnchor>
  <xdr:oneCellAnchor>
    <xdr:from>
      <xdr:col>13</xdr:col>
      <xdr:colOff>247650</xdr:colOff>
      <xdr:row>57</xdr:row>
      <xdr:rowOff>0</xdr:rowOff>
    </xdr:from>
    <xdr:ext cx="467307" cy="185179"/>
    <xdr:sp macro="" textlink="">
      <xdr:nvSpPr>
        <xdr:cNvPr id="50" name="Text Box 87"/>
        <xdr:cNvSpPr txBox="1">
          <a:spLocks noChangeArrowheads="1"/>
        </xdr:cNvSpPr>
      </xdr:nvSpPr>
      <xdr:spPr bwMode="auto">
        <a:xfrm>
          <a:off x="3886200" y="8601075"/>
          <a:ext cx="467307" cy="185179"/>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 未加入</a:t>
          </a:r>
          <a:endParaRPr lang="ja-JP" altLang="en-US"/>
        </a:p>
      </xdr:txBody>
    </xdr:sp>
    <xdr:clientData/>
  </xdr:oneCellAnchor>
  <xdr:oneCellAnchor>
    <xdr:from>
      <xdr:col>15</xdr:col>
      <xdr:colOff>219075</xdr:colOff>
      <xdr:row>57</xdr:row>
      <xdr:rowOff>0</xdr:rowOff>
    </xdr:from>
    <xdr:ext cx="531428" cy="185179"/>
    <xdr:sp macro="" textlink="">
      <xdr:nvSpPr>
        <xdr:cNvPr id="51" name="Text Box 88"/>
        <xdr:cNvSpPr txBox="1">
          <a:spLocks noChangeArrowheads="1"/>
        </xdr:cNvSpPr>
      </xdr:nvSpPr>
      <xdr:spPr bwMode="auto">
        <a:xfrm>
          <a:off x="4410075" y="8601075"/>
          <a:ext cx="531428" cy="185179"/>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適用除外</a:t>
          </a:r>
          <a:endParaRPr lang="ja-JP" altLang="en-US"/>
        </a:p>
      </xdr:txBody>
    </xdr:sp>
    <xdr:clientData/>
  </xdr:oneCellAnchor>
  <xdr:oneCellAnchor>
    <xdr:from>
      <xdr:col>18</xdr:col>
      <xdr:colOff>104775</xdr:colOff>
      <xdr:row>57</xdr:row>
      <xdr:rowOff>0</xdr:rowOff>
    </xdr:from>
    <xdr:ext cx="274947" cy="185179"/>
    <xdr:sp macro="" textlink="">
      <xdr:nvSpPr>
        <xdr:cNvPr id="52" name="Text Box 89"/>
        <xdr:cNvSpPr txBox="1">
          <a:spLocks noChangeArrowheads="1"/>
        </xdr:cNvSpPr>
      </xdr:nvSpPr>
      <xdr:spPr bwMode="auto">
        <a:xfrm>
          <a:off x="5124450" y="8601075"/>
          <a:ext cx="274947" cy="185179"/>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加入</a:t>
          </a:r>
          <a:endParaRPr lang="ja-JP" altLang="en-US"/>
        </a:p>
      </xdr:txBody>
    </xdr:sp>
    <xdr:clientData/>
  </xdr:oneCellAnchor>
  <xdr:oneCellAnchor>
    <xdr:from>
      <xdr:col>20</xdr:col>
      <xdr:colOff>38100</xdr:colOff>
      <xdr:row>57</xdr:row>
      <xdr:rowOff>0</xdr:rowOff>
    </xdr:from>
    <xdr:ext cx="467307" cy="185179"/>
    <xdr:sp macro="" textlink="">
      <xdr:nvSpPr>
        <xdr:cNvPr id="53" name="Text Box 90"/>
        <xdr:cNvSpPr txBox="1">
          <a:spLocks noChangeArrowheads="1"/>
        </xdr:cNvSpPr>
      </xdr:nvSpPr>
      <xdr:spPr bwMode="auto">
        <a:xfrm>
          <a:off x="5610225" y="8601075"/>
          <a:ext cx="467307" cy="185179"/>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 未加入</a:t>
          </a:r>
          <a:endParaRPr lang="ja-JP" altLang="en-US"/>
        </a:p>
      </xdr:txBody>
    </xdr:sp>
    <xdr:clientData/>
  </xdr:oneCellAnchor>
  <xdr:oneCellAnchor>
    <xdr:from>
      <xdr:col>22</xdr:col>
      <xdr:colOff>171450</xdr:colOff>
      <xdr:row>57</xdr:row>
      <xdr:rowOff>0</xdr:rowOff>
    </xdr:from>
    <xdr:ext cx="531428" cy="185179"/>
    <xdr:sp macro="" textlink="">
      <xdr:nvSpPr>
        <xdr:cNvPr id="54" name="Text Box 91"/>
        <xdr:cNvSpPr txBox="1">
          <a:spLocks noChangeArrowheads="1"/>
        </xdr:cNvSpPr>
      </xdr:nvSpPr>
      <xdr:spPr bwMode="auto">
        <a:xfrm>
          <a:off x="6296025" y="8601075"/>
          <a:ext cx="531428" cy="185179"/>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適用除外</a:t>
          </a:r>
          <a:endParaRPr lang="ja-JP" altLang="en-US"/>
        </a:p>
      </xdr:txBody>
    </xdr:sp>
    <xdr:clientData/>
  </xdr:oneCellAnchor>
  <xdr:oneCellAnchor>
    <xdr:from>
      <xdr:col>34</xdr:col>
      <xdr:colOff>171450</xdr:colOff>
      <xdr:row>44</xdr:row>
      <xdr:rowOff>0</xdr:rowOff>
    </xdr:from>
    <xdr:ext cx="274947" cy="185179"/>
    <xdr:sp macro="" textlink="">
      <xdr:nvSpPr>
        <xdr:cNvPr id="55" name="Text Box 93"/>
        <xdr:cNvSpPr txBox="1">
          <a:spLocks noChangeArrowheads="1"/>
        </xdr:cNvSpPr>
      </xdr:nvSpPr>
      <xdr:spPr bwMode="auto">
        <a:xfrm>
          <a:off x="9667875" y="6791325"/>
          <a:ext cx="274947" cy="185179"/>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加入</a:t>
          </a:r>
          <a:endParaRPr lang="ja-JP" altLang="en-US"/>
        </a:p>
      </xdr:txBody>
    </xdr:sp>
    <xdr:clientData/>
  </xdr:oneCellAnchor>
  <xdr:oneCellAnchor>
    <xdr:from>
      <xdr:col>36</xdr:col>
      <xdr:colOff>28575</xdr:colOff>
      <xdr:row>44</xdr:row>
      <xdr:rowOff>0</xdr:rowOff>
    </xdr:from>
    <xdr:ext cx="467307" cy="185179"/>
    <xdr:sp macro="" textlink="">
      <xdr:nvSpPr>
        <xdr:cNvPr id="56" name="Text Box 94"/>
        <xdr:cNvSpPr txBox="1">
          <a:spLocks noChangeArrowheads="1"/>
        </xdr:cNvSpPr>
      </xdr:nvSpPr>
      <xdr:spPr bwMode="auto">
        <a:xfrm>
          <a:off x="10229850" y="6791325"/>
          <a:ext cx="467307" cy="185179"/>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 未加入</a:t>
          </a:r>
          <a:endParaRPr lang="ja-JP" altLang="en-US"/>
        </a:p>
      </xdr:txBody>
    </xdr:sp>
    <xdr:clientData/>
  </xdr:oneCellAnchor>
  <xdr:oneCellAnchor>
    <xdr:from>
      <xdr:col>38</xdr:col>
      <xdr:colOff>142875</xdr:colOff>
      <xdr:row>44</xdr:row>
      <xdr:rowOff>0</xdr:rowOff>
    </xdr:from>
    <xdr:ext cx="531428" cy="185179"/>
    <xdr:sp macro="" textlink="">
      <xdr:nvSpPr>
        <xdr:cNvPr id="57" name="Text Box 95"/>
        <xdr:cNvSpPr txBox="1">
          <a:spLocks noChangeArrowheads="1"/>
        </xdr:cNvSpPr>
      </xdr:nvSpPr>
      <xdr:spPr bwMode="auto">
        <a:xfrm>
          <a:off x="10896600" y="6791325"/>
          <a:ext cx="531428" cy="185179"/>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適用除外</a:t>
          </a:r>
          <a:endParaRPr lang="ja-JP" altLang="en-US"/>
        </a:p>
      </xdr:txBody>
    </xdr:sp>
    <xdr:clientData/>
  </xdr:oneCellAnchor>
  <xdr:oneCellAnchor>
    <xdr:from>
      <xdr:col>41</xdr:col>
      <xdr:colOff>104775</xdr:colOff>
      <xdr:row>44</xdr:row>
      <xdr:rowOff>0</xdr:rowOff>
    </xdr:from>
    <xdr:ext cx="274947" cy="185179"/>
    <xdr:sp macro="" textlink="">
      <xdr:nvSpPr>
        <xdr:cNvPr id="58" name="Text Box 96"/>
        <xdr:cNvSpPr txBox="1">
          <a:spLocks noChangeArrowheads="1"/>
        </xdr:cNvSpPr>
      </xdr:nvSpPr>
      <xdr:spPr bwMode="auto">
        <a:xfrm>
          <a:off x="11687175" y="6791325"/>
          <a:ext cx="274947" cy="185179"/>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加入</a:t>
          </a:r>
          <a:endParaRPr lang="ja-JP" altLang="en-US"/>
        </a:p>
      </xdr:txBody>
    </xdr:sp>
    <xdr:clientData/>
  </xdr:oneCellAnchor>
  <xdr:oneCellAnchor>
    <xdr:from>
      <xdr:col>43</xdr:col>
      <xdr:colOff>19050</xdr:colOff>
      <xdr:row>44</xdr:row>
      <xdr:rowOff>0</xdr:rowOff>
    </xdr:from>
    <xdr:ext cx="467307" cy="185179"/>
    <xdr:sp macro="" textlink="">
      <xdr:nvSpPr>
        <xdr:cNvPr id="59" name="Text Box 97"/>
        <xdr:cNvSpPr txBox="1">
          <a:spLocks noChangeArrowheads="1"/>
        </xdr:cNvSpPr>
      </xdr:nvSpPr>
      <xdr:spPr bwMode="auto">
        <a:xfrm>
          <a:off x="12039600" y="6791325"/>
          <a:ext cx="467307" cy="185179"/>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 未加入</a:t>
          </a:r>
          <a:endParaRPr lang="ja-JP" altLang="en-US"/>
        </a:p>
      </xdr:txBody>
    </xdr:sp>
    <xdr:clientData/>
  </xdr:oneCellAnchor>
  <xdr:oneCellAnchor>
    <xdr:from>
      <xdr:col>45</xdr:col>
      <xdr:colOff>38100</xdr:colOff>
      <xdr:row>44</xdr:row>
      <xdr:rowOff>0</xdr:rowOff>
    </xdr:from>
    <xdr:ext cx="531428" cy="185179"/>
    <xdr:sp macro="" textlink="">
      <xdr:nvSpPr>
        <xdr:cNvPr id="60" name="Text Box 98"/>
        <xdr:cNvSpPr txBox="1">
          <a:spLocks noChangeArrowheads="1"/>
        </xdr:cNvSpPr>
      </xdr:nvSpPr>
      <xdr:spPr bwMode="auto">
        <a:xfrm>
          <a:off x="12611100" y="6791325"/>
          <a:ext cx="531428" cy="185179"/>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適用除外</a:t>
          </a:r>
          <a:endParaRPr lang="ja-JP" altLang="en-US"/>
        </a:p>
      </xdr:txBody>
    </xdr:sp>
    <xdr:clientData/>
  </xdr:oneCellAnchor>
  <xdr:oneCellAnchor>
    <xdr:from>
      <xdr:col>48</xdr:col>
      <xdr:colOff>47625</xdr:colOff>
      <xdr:row>44</xdr:row>
      <xdr:rowOff>0</xdr:rowOff>
    </xdr:from>
    <xdr:ext cx="274947" cy="185179"/>
    <xdr:sp macro="" textlink="">
      <xdr:nvSpPr>
        <xdr:cNvPr id="61" name="Text Box 99"/>
        <xdr:cNvSpPr txBox="1">
          <a:spLocks noChangeArrowheads="1"/>
        </xdr:cNvSpPr>
      </xdr:nvSpPr>
      <xdr:spPr bwMode="auto">
        <a:xfrm>
          <a:off x="13315950" y="6791325"/>
          <a:ext cx="274947" cy="185179"/>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加入</a:t>
          </a:r>
          <a:endParaRPr lang="ja-JP" altLang="en-US"/>
        </a:p>
      </xdr:txBody>
    </xdr:sp>
    <xdr:clientData/>
  </xdr:oneCellAnchor>
  <xdr:oneCellAnchor>
    <xdr:from>
      <xdr:col>50</xdr:col>
      <xdr:colOff>76200</xdr:colOff>
      <xdr:row>44</xdr:row>
      <xdr:rowOff>0</xdr:rowOff>
    </xdr:from>
    <xdr:ext cx="467307" cy="185179"/>
    <xdr:sp macro="" textlink="">
      <xdr:nvSpPr>
        <xdr:cNvPr id="62" name="Text Box 100"/>
        <xdr:cNvSpPr txBox="1">
          <a:spLocks noChangeArrowheads="1"/>
        </xdr:cNvSpPr>
      </xdr:nvSpPr>
      <xdr:spPr bwMode="auto">
        <a:xfrm>
          <a:off x="13763625" y="6791325"/>
          <a:ext cx="467307" cy="185179"/>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 未加入</a:t>
          </a:r>
          <a:endParaRPr lang="ja-JP" altLang="en-US"/>
        </a:p>
      </xdr:txBody>
    </xdr:sp>
    <xdr:clientData/>
  </xdr:oneCellAnchor>
  <xdr:oneCellAnchor>
    <xdr:from>
      <xdr:col>52</xdr:col>
      <xdr:colOff>123825</xdr:colOff>
      <xdr:row>44</xdr:row>
      <xdr:rowOff>0</xdr:rowOff>
    </xdr:from>
    <xdr:ext cx="531428" cy="185179"/>
    <xdr:sp macro="" textlink="">
      <xdr:nvSpPr>
        <xdr:cNvPr id="63" name="Text Box 101"/>
        <xdr:cNvSpPr txBox="1">
          <a:spLocks noChangeArrowheads="1"/>
        </xdr:cNvSpPr>
      </xdr:nvSpPr>
      <xdr:spPr bwMode="auto">
        <a:xfrm>
          <a:off x="14363700" y="6791325"/>
          <a:ext cx="531428" cy="185179"/>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適用除外</a:t>
          </a:r>
          <a:endParaRPr lang="ja-JP" altLang="en-US"/>
        </a:p>
      </xdr:txBody>
    </xdr:sp>
    <xdr:clientData/>
  </xdr:oneCellAnchor>
  <xdr:twoCellAnchor>
    <xdr:from>
      <xdr:col>24</xdr:col>
      <xdr:colOff>57150</xdr:colOff>
      <xdr:row>13</xdr:row>
      <xdr:rowOff>9525</xdr:rowOff>
    </xdr:from>
    <xdr:to>
      <xdr:col>24</xdr:col>
      <xdr:colOff>209550</xdr:colOff>
      <xdr:row>13</xdr:row>
      <xdr:rowOff>161925</xdr:rowOff>
    </xdr:to>
    <xdr:sp macro="" textlink="">
      <xdr:nvSpPr>
        <xdr:cNvPr id="149613" name="Oval 102"/>
        <xdr:cNvSpPr>
          <a:spLocks noChangeArrowheads="1"/>
        </xdr:cNvSpPr>
      </xdr:nvSpPr>
      <xdr:spPr bwMode="auto">
        <a:xfrm>
          <a:off x="6734175" y="2371725"/>
          <a:ext cx="152400" cy="152400"/>
        </a:xfrm>
        <a:prstGeom prst="ellipse">
          <a:avLst/>
        </a:prstGeom>
        <a:noFill/>
        <a:ln w="9525">
          <a:solidFill>
            <a:srgbClr val="0000FF"/>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133350</xdr:colOff>
      <xdr:row>28</xdr:row>
      <xdr:rowOff>114300</xdr:rowOff>
    </xdr:from>
    <xdr:to>
      <xdr:col>12</xdr:col>
      <xdr:colOff>95250</xdr:colOff>
      <xdr:row>31</xdr:row>
      <xdr:rowOff>85725</xdr:rowOff>
    </xdr:to>
    <xdr:sp macro="" textlink="">
      <xdr:nvSpPr>
        <xdr:cNvPr id="73" name="Text Box 36"/>
        <xdr:cNvSpPr txBox="1">
          <a:spLocks noChangeArrowheads="1"/>
        </xdr:cNvSpPr>
      </xdr:nvSpPr>
      <xdr:spPr bwMode="auto">
        <a:xfrm>
          <a:off x="2781300" y="4419600"/>
          <a:ext cx="790575" cy="400050"/>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100"/>
            </a:lnSpc>
            <a:defRPr sz="1000"/>
          </a:pPr>
          <a:r>
            <a:rPr lang="ja-JP" altLang="en-US" sz="900" b="0" i="0" u="none" strike="noStrike" baseline="0">
              <a:solidFill>
                <a:srgbClr val="000000"/>
              </a:solidFill>
              <a:latin typeface="ＭＳ Ｐ明朝"/>
              <a:ea typeface="ＭＳ Ｐ明朝"/>
            </a:rPr>
            <a:t>大臣 　特定 </a:t>
          </a:r>
        </a:p>
        <a:p>
          <a:pPr algn="ctr" rtl="0">
            <a:lnSpc>
              <a:spcPts val="1000"/>
            </a:lnSpc>
            <a:defRPr sz="1000"/>
          </a:pPr>
          <a:r>
            <a:rPr lang="ja-JP" altLang="en-US" sz="900" b="0" i="0" u="none" strike="noStrike" baseline="0">
              <a:solidFill>
                <a:srgbClr val="000000"/>
              </a:solidFill>
              <a:latin typeface="ＭＳ Ｐ明朝"/>
              <a:ea typeface="ＭＳ Ｐ明朝"/>
            </a:rPr>
            <a:t>知事 　一般</a:t>
          </a:r>
          <a:endParaRPr lang="ja-JP" altLang="en-US" sz="900"/>
        </a:p>
      </xdr:txBody>
    </xdr:sp>
    <xdr:clientData/>
  </xdr:twoCellAnchor>
  <xdr:twoCellAnchor>
    <xdr:from>
      <xdr:col>5</xdr:col>
      <xdr:colOff>117231</xdr:colOff>
      <xdr:row>56</xdr:row>
      <xdr:rowOff>161192</xdr:rowOff>
    </xdr:from>
    <xdr:to>
      <xdr:col>6</xdr:col>
      <xdr:colOff>117231</xdr:colOff>
      <xdr:row>58</xdr:row>
      <xdr:rowOff>21981</xdr:rowOff>
    </xdr:to>
    <xdr:sp macro="" textlink="">
      <xdr:nvSpPr>
        <xdr:cNvPr id="27" name="円/楕円 26"/>
        <xdr:cNvSpPr/>
      </xdr:nvSpPr>
      <xdr:spPr>
        <a:xfrm>
          <a:off x="1597269" y="8462596"/>
          <a:ext cx="315058" cy="197827"/>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12</xdr:col>
      <xdr:colOff>95250</xdr:colOff>
      <xdr:row>57</xdr:row>
      <xdr:rowOff>0</xdr:rowOff>
    </xdr:from>
    <xdr:to>
      <xdr:col>13</xdr:col>
      <xdr:colOff>249115</xdr:colOff>
      <xdr:row>58</xdr:row>
      <xdr:rowOff>29308</xdr:rowOff>
    </xdr:to>
    <xdr:sp macro="" textlink="">
      <xdr:nvSpPr>
        <xdr:cNvPr id="28" name="円/楕円 27"/>
        <xdr:cNvSpPr/>
      </xdr:nvSpPr>
      <xdr:spPr>
        <a:xfrm>
          <a:off x="3597519" y="8469923"/>
          <a:ext cx="315058" cy="197827"/>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18</xdr:col>
      <xdr:colOff>90854</xdr:colOff>
      <xdr:row>56</xdr:row>
      <xdr:rowOff>153132</xdr:rowOff>
    </xdr:from>
    <xdr:to>
      <xdr:col>19</xdr:col>
      <xdr:colOff>127489</xdr:colOff>
      <xdr:row>58</xdr:row>
      <xdr:rowOff>13921</xdr:rowOff>
    </xdr:to>
    <xdr:sp macro="" textlink="">
      <xdr:nvSpPr>
        <xdr:cNvPr id="29" name="円/楕円 28"/>
        <xdr:cNvSpPr/>
      </xdr:nvSpPr>
      <xdr:spPr>
        <a:xfrm>
          <a:off x="5146431" y="8454536"/>
          <a:ext cx="315058" cy="197827"/>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34</xdr:col>
      <xdr:colOff>142875</xdr:colOff>
      <xdr:row>44</xdr:row>
      <xdr:rowOff>561</xdr:rowOff>
    </xdr:from>
    <xdr:to>
      <xdr:col>35</xdr:col>
      <xdr:colOff>109256</xdr:colOff>
      <xdr:row>45</xdr:row>
      <xdr:rowOff>29438</xdr:rowOff>
    </xdr:to>
    <xdr:sp macro="" textlink="">
      <xdr:nvSpPr>
        <xdr:cNvPr id="30" name="円/楕円 29"/>
        <xdr:cNvSpPr/>
      </xdr:nvSpPr>
      <xdr:spPr>
        <a:xfrm>
          <a:off x="9723904" y="6656855"/>
          <a:ext cx="313764" cy="196965"/>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41</xdr:col>
      <xdr:colOff>104042</xdr:colOff>
      <xdr:row>43</xdr:row>
      <xdr:rowOff>160460</xdr:rowOff>
    </xdr:from>
    <xdr:to>
      <xdr:col>42</xdr:col>
      <xdr:colOff>260923</xdr:colOff>
      <xdr:row>45</xdr:row>
      <xdr:rowOff>20818</xdr:rowOff>
    </xdr:to>
    <xdr:sp macro="" textlink="">
      <xdr:nvSpPr>
        <xdr:cNvPr id="31" name="円/楕円 30"/>
        <xdr:cNvSpPr/>
      </xdr:nvSpPr>
      <xdr:spPr>
        <a:xfrm>
          <a:off x="11768504" y="6652114"/>
          <a:ext cx="318073" cy="197396"/>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48</xdr:col>
      <xdr:colOff>39566</xdr:colOff>
      <xdr:row>43</xdr:row>
      <xdr:rowOff>153132</xdr:rowOff>
    </xdr:from>
    <xdr:to>
      <xdr:col>49</xdr:col>
      <xdr:colOff>211101</xdr:colOff>
      <xdr:row>45</xdr:row>
      <xdr:rowOff>13490</xdr:rowOff>
    </xdr:to>
    <xdr:sp macro="" textlink="">
      <xdr:nvSpPr>
        <xdr:cNvPr id="32" name="円/楕円 31"/>
        <xdr:cNvSpPr/>
      </xdr:nvSpPr>
      <xdr:spPr>
        <a:xfrm>
          <a:off x="13403874" y="6644786"/>
          <a:ext cx="318073" cy="197396"/>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31</xdr:col>
      <xdr:colOff>190500</xdr:colOff>
      <xdr:row>9</xdr:row>
      <xdr:rowOff>9525</xdr:rowOff>
    </xdr:from>
    <xdr:to>
      <xdr:col>33</xdr:col>
      <xdr:colOff>0</xdr:colOff>
      <xdr:row>10</xdr:row>
      <xdr:rowOff>0</xdr:rowOff>
    </xdr:to>
    <xdr:sp macro="" textlink="">
      <xdr:nvSpPr>
        <xdr:cNvPr id="6541" name="Oval 159"/>
        <xdr:cNvSpPr>
          <a:spLocks noChangeArrowheads="1"/>
        </xdr:cNvSpPr>
      </xdr:nvSpPr>
      <xdr:spPr bwMode="auto">
        <a:xfrm>
          <a:off x="7267575" y="1933575"/>
          <a:ext cx="209550" cy="219075"/>
        </a:xfrm>
        <a:prstGeom prst="ellipse">
          <a:avLst/>
        </a:prstGeom>
        <a:noFill/>
        <a:ln w="9525">
          <a:solidFill>
            <a:srgbClr val="0000FF"/>
          </a:solidFill>
          <a:round/>
          <a:headEnd/>
          <a:tailEnd/>
        </a:ln>
        <a:effectLst/>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0</xdr:colOff>
      <xdr:row>9</xdr:row>
      <xdr:rowOff>9525</xdr:rowOff>
    </xdr:from>
    <xdr:to>
      <xdr:col>21</xdr:col>
      <xdr:colOff>19050</xdr:colOff>
      <xdr:row>10</xdr:row>
      <xdr:rowOff>0</xdr:rowOff>
    </xdr:to>
    <xdr:sp macro="" textlink="">
      <xdr:nvSpPr>
        <xdr:cNvPr id="6542" name="Oval 160"/>
        <xdr:cNvSpPr>
          <a:spLocks noChangeArrowheads="1"/>
        </xdr:cNvSpPr>
      </xdr:nvSpPr>
      <xdr:spPr bwMode="auto">
        <a:xfrm>
          <a:off x="5048250" y="1933575"/>
          <a:ext cx="219075" cy="219075"/>
        </a:xfrm>
        <a:prstGeom prst="ellipse">
          <a:avLst/>
        </a:prstGeom>
        <a:noFill/>
        <a:ln w="9525">
          <a:solidFill>
            <a:srgbClr val="0000FF"/>
          </a:solidFill>
          <a:round/>
          <a:headEnd/>
          <a:tailEnd/>
        </a:ln>
        <a:effectLst/>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 xmlns:a14="http://schemas.microsoft.com/office/drawing/2010/main">
              <a:effectLst>
                <a:outerShdw dist="35921" dir="2700000" algn="ctr" rotWithShape="0">
                  <a:srgbClr val="808080"/>
                </a:outerShdw>
              </a:effectLst>
            </a14:hiddenEffects>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40</xdr:col>
      <xdr:colOff>38100</xdr:colOff>
      <xdr:row>1</xdr:row>
      <xdr:rowOff>9525</xdr:rowOff>
    </xdr:from>
    <xdr:to>
      <xdr:col>49</xdr:col>
      <xdr:colOff>323850</xdr:colOff>
      <xdr:row>7</xdr:row>
      <xdr:rowOff>133350</xdr:rowOff>
    </xdr:to>
    <xdr:sp macro="" textlink="">
      <xdr:nvSpPr>
        <xdr:cNvPr id="2" name="テキスト ボックス 1"/>
        <xdr:cNvSpPr txBox="1"/>
      </xdr:nvSpPr>
      <xdr:spPr>
        <a:xfrm>
          <a:off x="14144625" y="333375"/>
          <a:ext cx="4886325" cy="11906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ja-JP" sz="1200">
              <a:solidFill>
                <a:schemeClr val="dk1"/>
              </a:solidFill>
              <a:effectLst/>
              <a:latin typeface="+mn-ea"/>
              <a:ea typeface="+mn-ea"/>
              <a:cs typeface="+mn-cs"/>
            </a:rPr>
            <a:t>個人情報の入った書類についてはＰＤＦ化等により極力紙での保存をしないことを原則とする。</a:t>
          </a:r>
        </a:p>
        <a:p>
          <a:r>
            <a:rPr lang="ja-JP" altLang="ja-JP" sz="1200">
              <a:solidFill>
                <a:schemeClr val="dk1"/>
              </a:solidFill>
              <a:effectLst/>
              <a:latin typeface="+mn-ea"/>
              <a:ea typeface="+mn-ea"/>
              <a:cs typeface="+mn-cs"/>
            </a:rPr>
            <a:t>紙での保存となる書類については、施錠の出来るキャビネットでの保存とし、部外者の閲覧をさせないように注意する事</a:t>
          </a:r>
          <a:endParaRPr kumimoji="1" lang="ja-JP" altLang="en-US" sz="1200">
            <a:latin typeface="+mn-ea"/>
            <a:ea typeface="+mn-ea"/>
          </a:endParaRPr>
        </a:p>
      </xdr:txBody>
    </xdr:sp>
    <xdr:clientData/>
  </xdr:twoCellAnchor>
  <xdr:twoCellAnchor>
    <xdr:from>
      <xdr:col>33</xdr:col>
      <xdr:colOff>292100</xdr:colOff>
      <xdr:row>18</xdr:row>
      <xdr:rowOff>139700</xdr:rowOff>
    </xdr:from>
    <xdr:to>
      <xdr:col>35</xdr:col>
      <xdr:colOff>228600</xdr:colOff>
      <xdr:row>20</xdr:row>
      <xdr:rowOff>12700</xdr:rowOff>
    </xdr:to>
    <xdr:sp macro="" textlink="">
      <xdr:nvSpPr>
        <xdr:cNvPr id="3" name="テキスト ボックス 2"/>
        <xdr:cNvSpPr txBox="1"/>
      </xdr:nvSpPr>
      <xdr:spPr>
        <a:xfrm>
          <a:off x="12274550" y="3549650"/>
          <a:ext cx="5842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令和</a:t>
          </a:r>
          <a:endParaRPr kumimoji="1" lang="en-US" altLang="ja-JP" sz="900">
            <a:latin typeface="ＭＳ Ｐ明朝" panose="02020600040205080304" pitchFamily="18" charset="-128"/>
            <a:ea typeface="ＭＳ Ｐ明朝" panose="02020600040205080304" pitchFamily="18" charset="-128"/>
          </a:endParaRPr>
        </a:p>
        <a:p>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40</xdr:col>
      <xdr:colOff>330200</xdr:colOff>
      <xdr:row>18</xdr:row>
      <xdr:rowOff>165100</xdr:rowOff>
    </xdr:from>
    <xdr:to>
      <xdr:col>42</xdr:col>
      <xdr:colOff>203200</xdr:colOff>
      <xdr:row>20</xdr:row>
      <xdr:rowOff>38100</xdr:rowOff>
    </xdr:to>
    <xdr:sp macro="" textlink="">
      <xdr:nvSpPr>
        <xdr:cNvPr id="4" name="テキスト ボックス 3"/>
        <xdr:cNvSpPr txBox="1"/>
      </xdr:nvSpPr>
      <xdr:spPr>
        <a:xfrm>
          <a:off x="14436725" y="3575050"/>
          <a:ext cx="5492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令和</a:t>
          </a:r>
          <a:endParaRPr kumimoji="1" lang="en-US" altLang="ja-JP" sz="900">
            <a:latin typeface="ＭＳ Ｐ明朝" panose="02020600040205080304" pitchFamily="18" charset="-128"/>
            <a:ea typeface="ＭＳ Ｐ明朝" panose="02020600040205080304" pitchFamily="18" charset="-128"/>
          </a:endParaRPr>
        </a:p>
        <a:p>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56</xdr:col>
      <xdr:colOff>292100</xdr:colOff>
      <xdr:row>18</xdr:row>
      <xdr:rowOff>165100</xdr:rowOff>
    </xdr:from>
    <xdr:to>
      <xdr:col>58</xdr:col>
      <xdr:colOff>165100</xdr:colOff>
      <xdr:row>20</xdr:row>
      <xdr:rowOff>38100</xdr:rowOff>
    </xdr:to>
    <xdr:sp macro="" textlink="">
      <xdr:nvSpPr>
        <xdr:cNvPr id="5" name="テキスト ボックス 4"/>
        <xdr:cNvSpPr txBox="1"/>
      </xdr:nvSpPr>
      <xdr:spPr>
        <a:xfrm>
          <a:off x="21466175" y="357505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令和</a:t>
          </a:r>
        </a:p>
      </xdr:txBody>
    </xdr:sp>
    <xdr:clientData/>
  </xdr:twoCellAnchor>
  <xdr:twoCellAnchor>
    <xdr:from>
      <xdr:col>56</xdr:col>
      <xdr:colOff>292100</xdr:colOff>
      <xdr:row>22</xdr:row>
      <xdr:rowOff>0</xdr:rowOff>
    </xdr:from>
    <xdr:to>
      <xdr:col>58</xdr:col>
      <xdr:colOff>165100</xdr:colOff>
      <xdr:row>23</xdr:row>
      <xdr:rowOff>50800</xdr:rowOff>
    </xdr:to>
    <xdr:sp macro="" textlink="">
      <xdr:nvSpPr>
        <xdr:cNvPr id="6" name="テキスト ボックス 5"/>
        <xdr:cNvSpPr txBox="1"/>
      </xdr:nvSpPr>
      <xdr:spPr>
        <a:xfrm>
          <a:off x="21466175" y="413385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令和</a:t>
          </a:r>
        </a:p>
      </xdr:txBody>
    </xdr:sp>
    <xdr:clientData/>
  </xdr:twoCellAnchor>
  <xdr:twoCellAnchor>
    <xdr:from>
      <xdr:col>40</xdr:col>
      <xdr:colOff>330200</xdr:colOff>
      <xdr:row>24</xdr:row>
      <xdr:rowOff>165100</xdr:rowOff>
    </xdr:from>
    <xdr:to>
      <xdr:col>42</xdr:col>
      <xdr:colOff>203200</xdr:colOff>
      <xdr:row>26</xdr:row>
      <xdr:rowOff>38100</xdr:rowOff>
    </xdr:to>
    <xdr:sp macro="" textlink="">
      <xdr:nvSpPr>
        <xdr:cNvPr id="7" name="テキスト ボックス 6"/>
        <xdr:cNvSpPr txBox="1"/>
      </xdr:nvSpPr>
      <xdr:spPr>
        <a:xfrm>
          <a:off x="14436725" y="4660900"/>
          <a:ext cx="5492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令和</a:t>
          </a:r>
        </a:p>
      </xdr:txBody>
    </xdr:sp>
    <xdr:clientData/>
  </xdr:twoCellAnchor>
  <xdr:twoCellAnchor>
    <xdr:from>
      <xdr:col>33</xdr:col>
      <xdr:colOff>292100</xdr:colOff>
      <xdr:row>24</xdr:row>
      <xdr:rowOff>139700</xdr:rowOff>
    </xdr:from>
    <xdr:to>
      <xdr:col>35</xdr:col>
      <xdr:colOff>228600</xdr:colOff>
      <xdr:row>26</xdr:row>
      <xdr:rowOff>12700</xdr:rowOff>
    </xdr:to>
    <xdr:sp macro="" textlink="">
      <xdr:nvSpPr>
        <xdr:cNvPr id="8" name="テキスト ボックス 7"/>
        <xdr:cNvSpPr txBox="1"/>
      </xdr:nvSpPr>
      <xdr:spPr>
        <a:xfrm>
          <a:off x="12274550" y="4635500"/>
          <a:ext cx="5842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令和</a:t>
          </a:r>
        </a:p>
      </xdr:txBody>
    </xdr:sp>
    <xdr:clientData/>
  </xdr:twoCellAnchor>
  <xdr:twoCellAnchor>
    <xdr:from>
      <xdr:col>56</xdr:col>
      <xdr:colOff>292100</xdr:colOff>
      <xdr:row>24</xdr:row>
      <xdr:rowOff>165100</xdr:rowOff>
    </xdr:from>
    <xdr:to>
      <xdr:col>58</xdr:col>
      <xdr:colOff>165100</xdr:colOff>
      <xdr:row>26</xdr:row>
      <xdr:rowOff>38100</xdr:rowOff>
    </xdr:to>
    <xdr:sp macro="" textlink="">
      <xdr:nvSpPr>
        <xdr:cNvPr id="9" name="テキスト ボックス 8"/>
        <xdr:cNvSpPr txBox="1"/>
      </xdr:nvSpPr>
      <xdr:spPr>
        <a:xfrm>
          <a:off x="21466175" y="466090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令和</a:t>
          </a:r>
        </a:p>
      </xdr:txBody>
    </xdr:sp>
    <xdr:clientData/>
  </xdr:twoCellAnchor>
  <xdr:twoCellAnchor>
    <xdr:from>
      <xdr:col>56</xdr:col>
      <xdr:colOff>292100</xdr:colOff>
      <xdr:row>28</xdr:row>
      <xdr:rowOff>0</xdr:rowOff>
    </xdr:from>
    <xdr:to>
      <xdr:col>58</xdr:col>
      <xdr:colOff>165100</xdr:colOff>
      <xdr:row>29</xdr:row>
      <xdr:rowOff>50800</xdr:rowOff>
    </xdr:to>
    <xdr:sp macro="" textlink="">
      <xdr:nvSpPr>
        <xdr:cNvPr id="10" name="テキスト ボックス 9"/>
        <xdr:cNvSpPr txBox="1"/>
      </xdr:nvSpPr>
      <xdr:spPr>
        <a:xfrm>
          <a:off x="21466175" y="521970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令和</a:t>
          </a:r>
        </a:p>
      </xdr:txBody>
    </xdr:sp>
    <xdr:clientData/>
  </xdr:twoCellAnchor>
  <xdr:twoCellAnchor>
    <xdr:from>
      <xdr:col>56</xdr:col>
      <xdr:colOff>292100</xdr:colOff>
      <xdr:row>30</xdr:row>
      <xdr:rowOff>165100</xdr:rowOff>
    </xdr:from>
    <xdr:to>
      <xdr:col>58</xdr:col>
      <xdr:colOff>165100</xdr:colOff>
      <xdr:row>32</xdr:row>
      <xdr:rowOff>38100</xdr:rowOff>
    </xdr:to>
    <xdr:sp macro="" textlink="">
      <xdr:nvSpPr>
        <xdr:cNvPr id="11" name="テキスト ボックス 10"/>
        <xdr:cNvSpPr txBox="1"/>
      </xdr:nvSpPr>
      <xdr:spPr>
        <a:xfrm>
          <a:off x="21466175" y="574675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令和</a:t>
          </a:r>
        </a:p>
      </xdr:txBody>
    </xdr:sp>
    <xdr:clientData/>
  </xdr:twoCellAnchor>
  <xdr:twoCellAnchor>
    <xdr:from>
      <xdr:col>56</xdr:col>
      <xdr:colOff>292100</xdr:colOff>
      <xdr:row>34</xdr:row>
      <xdr:rowOff>0</xdr:rowOff>
    </xdr:from>
    <xdr:to>
      <xdr:col>58</xdr:col>
      <xdr:colOff>165100</xdr:colOff>
      <xdr:row>35</xdr:row>
      <xdr:rowOff>50800</xdr:rowOff>
    </xdr:to>
    <xdr:sp macro="" textlink="">
      <xdr:nvSpPr>
        <xdr:cNvPr id="12" name="テキスト ボックス 11"/>
        <xdr:cNvSpPr txBox="1"/>
      </xdr:nvSpPr>
      <xdr:spPr>
        <a:xfrm>
          <a:off x="21466175" y="630555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令和</a:t>
          </a:r>
        </a:p>
      </xdr:txBody>
    </xdr:sp>
    <xdr:clientData/>
  </xdr:twoCellAnchor>
  <xdr:twoCellAnchor>
    <xdr:from>
      <xdr:col>56</xdr:col>
      <xdr:colOff>292100</xdr:colOff>
      <xdr:row>36</xdr:row>
      <xdr:rowOff>165100</xdr:rowOff>
    </xdr:from>
    <xdr:to>
      <xdr:col>58</xdr:col>
      <xdr:colOff>165100</xdr:colOff>
      <xdr:row>38</xdr:row>
      <xdr:rowOff>38100</xdr:rowOff>
    </xdr:to>
    <xdr:sp macro="" textlink="">
      <xdr:nvSpPr>
        <xdr:cNvPr id="13" name="テキスト ボックス 12"/>
        <xdr:cNvSpPr txBox="1"/>
      </xdr:nvSpPr>
      <xdr:spPr>
        <a:xfrm>
          <a:off x="21466175" y="683260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令和</a:t>
          </a:r>
        </a:p>
      </xdr:txBody>
    </xdr:sp>
    <xdr:clientData/>
  </xdr:twoCellAnchor>
  <xdr:twoCellAnchor>
    <xdr:from>
      <xdr:col>56</xdr:col>
      <xdr:colOff>292100</xdr:colOff>
      <xdr:row>40</xdr:row>
      <xdr:rowOff>0</xdr:rowOff>
    </xdr:from>
    <xdr:to>
      <xdr:col>58</xdr:col>
      <xdr:colOff>165100</xdr:colOff>
      <xdr:row>41</xdr:row>
      <xdr:rowOff>50800</xdr:rowOff>
    </xdr:to>
    <xdr:sp macro="" textlink="">
      <xdr:nvSpPr>
        <xdr:cNvPr id="14" name="テキスト ボックス 13"/>
        <xdr:cNvSpPr txBox="1"/>
      </xdr:nvSpPr>
      <xdr:spPr>
        <a:xfrm>
          <a:off x="21466175" y="739140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令和</a:t>
          </a:r>
        </a:p>
      </xdr:txBody>
    </xdr:sp>
    <xdr:clientData/>
  </xdr:twoCellAnchor>
  <xdr:twoCellAnchor>
    <xdr:from>
      <xdr:col>56</xdr:col>
      <xdr:colOff>292100</xdr:colOff>
      <xdr:row>42</xdr:row>
      <xdr:rowOff>165100</xdr:rowOff>
    </xdr:from>
    <xdr:to>
      <xdr:col>58</xdr:col>
      <xdr:colOff>165100</xdr:colOff>
      <xdr:row>44</xdr:row>
      <xdr:rowOff>38100</xdr:rowOff>
    </xdr:to>
    <xdr:sp macro="" textlink="">
      <xdr:nvSpPr>
        <xdr:cNvPr id="15" name="テキスト ボックス 14"/>
        <xdr:cNvSpPr txBox="1"/>
      </xdr:nvSpPr>
      <xdr:spPr>
        <a:xfrm>
          <a:off x="21466175" y="791845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令和</a:t>
          </a:r>
        </a:p>
      </xdr:txBody>
    </xdr:sp>
    <xdr:clientData/>
  </xdr:twoCellAnchor>
  <xdr:twoCellAnchor>
    <xdr:from>
      <xdr:col>56</xdr:col>
      <xdr:colOff>292100</xdr:colOff>
      <xdr:row>46</xdr:row>
      <xdr:rowOff>0</xdr:rowOff>
    </xdr:from>
    <xdr:to>
      <xdr:col>58</xdr:col>
      <xdr:colOff>165100</xdr:colOff>
      <xdr:row>47</xdr:row>
      <xdr:rowOff>50800</xdr:rowOff>
    </xdr:to>
    <xdr:sp macro="" textlink="">
      <xdr:nvSpPr>
        <xdr:cNvPr id="16" name="テキスト ボックス 15"/>
        <xdr:cNvSpPr txBox="1"/>
      </xdr:nvSpPr>
      <xdr:spPr>
        <a:xfrm>
          <a:off x="21466175" y="847725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令和</a:t>
          </a:r>
        </a:p>
      </xdr:txBody>
    </xdr:sp>
    <xdr:clientData/>
  </xdr:twoCellAnchor>
  <xdr:twoCellAnchor>
    <xdr:from>
      <xdr:col>56</xdr:col>
      <xdr:colOff>292100</xdr:colOff>
      <xdr:row>48</xdr:row>
      <xdr:rowOff>165100</xdr:rowOff>
    </xdr:from>
    <xdr:to>
      <xdr:col>58</xdr:col>
      <xdr:colOff>165100</xdr:colOff>
      <xdr:row>50</xdr:row>
      <xdr:rowOff>38100</xdr:rowOff>
    </xdr:to>
    <xdr:sp macro="" textlink="">
      <xdr:nvSpPr>
        <xdr:cNvPr id="17" name="テキスト ボックス 16"/>
        <xdr:cNvSpPr txBox="1"/>
      </xdr:nvSpPr>
      <xdr:spPr>
        <a:xfrm>
          <a:off x="21466175" y="900430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令和</a:t>
          </a:r>
        </a:p>
      </xdr:txBody>
    </xdr:sp>
    <xdr:clientData/>
  </xdr:twoCellAnchor>
  <xdr:twoCellAnchor>
    <xdr:from>
      <xdr:col>56</xdr:col>
      <xdr:colOff>292100</xdr:colOff>
      <xdr:row>52</xdr:row>
      <xdr:rowOff>0</xdr:rowOff>
    </xdr:from>
    <xdr:to>
      <xdr:col>58</xdr:col>
      <xdr:colOff>165100</xdr:colOff>
      <xdr:row>53</xdr:row>
      <xdr:rowOff>50800</xdr:rowOff>
    </xdr:to>
    <xdr:sp macro="" textlink="">
      <xdr:nvSpPr>
        <xdr:cNvPr id="18" name="テキスト ボックス 17"/>
        <xdr:cNvSpPr txBox="1"/>
      </xdr:nvSpPr>
      <xdr:spPr>
        <a:xfrm>
          <a:off x="21466175" y="956310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令和</a:t>
          </a:r>
        </a:p>
      </xdr:txBody>
    </xdr:sp>
    <xdr:clientData/>
  </xdr:twoCellAnchor>
  <xdr:twoCellAnchor>
    <xdr:from>
      <xdr:col>56</xdr:col>
      <xdr:colOff>292100</xdr:colOff>
      <xdr:row>54</xdr:row>
      <xdr:rowOff>165100</xdr:rowOff>
    </xdr:from>
    <xdr:to>
      <xdr:col>58</xdr:col>
      <xdr:colOff>165100</xdr:colOff>
      <xdr:row>56</xdr:row>
      <xdr:rowOff>38100</xdr:rowOff>
    </xdr:to>
    <xdr:sp macro="" textlink="">
      <xdr:nvSpPr>
        <xdr:cNvPr id="19" name="テキスト ボックス 18"/>
        <xdr:cNvSpPr txBox="1"/>
      </xdr:nvSpPr>
      <xdr:spPr>
        <a:xfrm>
          <a:off x="21466175" y="1009015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令和</a:t>
          </a:r>
        </a:p>
      </xdr:txBody>
    </xdr:sp>
    <xdr:clientData/>
  </xdr:twoCellAnchor>
  <xdr:twoCellAnchor>
    <xdr:from>
      <xdr:col>56</xdr:col>
      <xdr:colOff>292100</xdr:colOff>
      <xdr:row>58</xdr:row>
      <xdr:rowOff>0</xdr:rowOff>
    </xdr:from>
    <xdr:to>
      <xdr:col>58</xdr:col>
      <xdr:colOff>165100</xdr:colOff>
      <xdr:row>59</xdr:row>
      <xdr:rowOff>50800</xdr:rowOff>
    </xdr:to>
    <xdr:sp macro="" textlink="">
      <xdr:nvSpPr>
        <xdr:cNvPr id="20" name="テキスト ボックス 19"/>
        <xdr:cNvSpPr txBox="1"/>
      </xdr:nvSpPr>
      <xdr:spPr>
        <a:xfrm>
          <a:off x="21466175" y="1064895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令和</a:t>
          </a:r>
        </a:p>
      </xdr:txBody>
    </xdr:sp>
    <xdr:clientData/>
  </xdr:twoCellAnchor>
  <xdr:twoCellAnchor>
    <xdr:from>
      <xdr:col>56</xdr:col>
      <xdr:colOff>292100</xdr:colOff>
      <xdr:row>64</xdr:row>
      <xdr:rowOff>0</xdr:rowOff>
    </xdr:from>
    <xdr:to>
      <xdr:col>58</xdr:col>
      <xdr:colOff>165100</xdr:colOff>
      <xdr:row>65</xdr:row>
      <xdr:rowOff>50800</xdr:rowOff>
    </xdr:to>
    <xdr:sp macro="" textlink="">
      <xdr:nvSpPr>
        <xdr:cNvPr id="22" name="テキスト ボックス 21"/>
        <xdr:cNvSpPr txBox="1"/>
      </xdr:nvSpPr>
      <xdr:spPr>
        <a:xfrm>
          <a:off x="21466175" y="1173480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令和</a:t>
          </a:r>
        </a:p>
      </xdr:txBody>
    </xdr:sp>
    <xdr:clientData/>
  </xdr:twoCellAnchor>
  <xdr:twoCellAnchor>
    <xdr:from>
      <xdr:col>56</xdr:col>
      <xdr:colOff>292100</xdr:colOff>
      <xdr:row>66</xdr:row>
      <xdr:rowOff>165100</xdr:rowOff>
    </xdr:from>
    <xdr:to>
      <xdr:col>58</xdr:col>
      <xdr:colOff>165100</xdr:colOff>
      <xdr:row>68</xdr:row>
      <xdr:rowOff>38100</xdr:rowOff>
    </xdr:to>
    <xdr:sp macro="" textlink="">
      <xdr:nvSpPr>
        <xdr:cNvPr id="23" name="テキスト ボックス 22"/>
        <xdr:cNvSpPr txBox="1"/>
      </xdr:nvSpPr>
      <xdr:spPr>
        <a:xfrm>
          <a:off x="21466175" y="1226185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令和</a:t>
          </a:r>
        </a:p>
      </xdr:txBody>
    </xdr:sp>
    <xdr:clientData/>
  </xdr:twoCellAnchor>
  <xdr:twoCellAnchor>
    <xdr:from>
      <xdr:col>56</xdr:col>
      <xdr:colOff>292100</xdr:colOff>
      <xdr:row>70</xdr:row>
      <xdr:rowOff>0</xdr:rowOff>
    </xdr:from>
    <xdr:to>
      <xdr:col>58</xdr:col>
      <xdr:colOff>165100</xdr:colOff>
      <xdr:row>71</xdr:row>
      <xdr:rowOff>50800</xdr:rowOff>
    </xdr:to>
    <xdr:sp macro="" textlink="">
      <xdr:nvSpPr>
        <xdr:cNvPr id="24" name="テキスト ボックス 23"/>
        <xdr:cNvSpPr txBox="1"/>
      </xdr:nvSpPr>
      <xdr:spPr>
        <a:xfrm>
          <a:off x="21466175" y="1282065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令和</a:t>
          </a:r>
        </a:p>
      </xdr:txBody>
    </xdr:sp>
    <xdr:clientData/>
  </xdr:twoCellAnchor>
  <xdr:twoCellAnchor>
    <xdr:from>
      <xdr:col>56</xdr:col>
      <xdr:colOff>292100</xdr:colOff>
      <xdr:row>72</xdr:row>
      <xdr:rowOff>165100</xdr:rowOff>
    </xdr:from>
    <xdr:to>
      <xdr:col>58</xdr:col>
      <xdr:colOff>165100</xdr:colOff>
      <xdr:row>74</xdr:row>
      <xdr:rowOff>38100</xdr:rowOff>
    </xdr:to>
    <xdr:sp macro="" textlink="">
      <xdr:nvSpPr>
        <xdr:cNvPr id="25" name="テキスト ボックス 24"/>
        <xdr:cNvSpPr txBox="1"/>
      </xdr:nvSpPr>
      <xdr:spPr>
        <a:xfrm>
          <a:off x="21466175" y="1334770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令和</a:t>
          </a:r>
        </a:p>
      </xdr:txBody>
    </xdr:sp>
    <xdr:clientData/>
  </xdr:twoCellAnchor>
  <xdr:twoCellAnchor>
    <xdr:from>
      <xdr:col>56</xdr:col>
      <xdr:colOff>292100</xdr:colOff>
      <xdr:row>76</xdr:row>
      <xdr:rowOff>0</xdr:rowOff>
    </xdr:from>
    <xdr:to>
      <xdr:col>58</xdr:col>
      <xdr:colOff>165100</xdr:colOff>
      <xdr:row>77</xdr:row>
      <xdr:rowOff>50800</xdr:rowOff>
    </xdr:to>
    <xdr:sp macro="" textlink="">
      <xdr:nvSpPr>
        <xdr:cNvPr id="26" name="テキスト ボックス 25"/>
        <xdr:cNvSpPr txBox="1"/>
      </xdr:nvSpPr>
      <xdr:spPr>
        <a:xfrm>
          <a:off x="21466175" y="1390650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令和</a:t>
          </a:r>
        </a:p>
      </xdr:txBody>
    </xdr:sp>
    <xdr:clientData/>
  </xdr:twoCellAnchor>
  <xdr:twoCellAnchor>
    <xdr:from>
      <xdr:col>33</xdr:col>
      <xdr:colOff>292100</xdr:colOff>
      <xdr:row>30</xdr:row>
      <xdr:rowOff>139700</xdr:rowOff>
    </xdr:from>
    <xdr:to>
      <xdr:col>35</xdr:col>
      <xdr:colOff>228600</xdr:colOff>
      <xdr:row>32</xdr:row>
      <xdr:rowOff>12700</xdr:rowOff>
    </xdr:to>
    <xdr:sp macro="" textlink="">
      <xdr:nvSpPr>
        <xdr:cNvPr id="27" name="テキスト ボックス 26"/>
        <xdr:cNvSpPr txBox="1"/>
      </xdr:nvSpPr>
      <xdr:spPr>
        <a:xfrm>
          <a:off x="12274550" y="5721350"/>
          <a:ext cx="5842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令和</a:t>
          </a:r>
        </a:p>
      </xdr:txBody>
    </xdr:sp>
    <xdr:clientData/>
  </xdr:twoCellAnchor>
  <xdr:twoCellAnchor>
    <xdr:from>
      <xdr:col>33</xdr:col>
      <xdr:colOff>292100</xdr:colOff>
      <xdr:row>36</xdr:row>
      <xdr:rowOff>139700</xdr:rowOff>
    </xdr:from>
    <xdr:to>
      <xdr:col>35</xdr:col>
      <xdr:colOff>228600</xdr:colOff>
      <xdr:row>38</xdr:row>
      <xdr:rowOff>12700</xdr:rowOff>
    </xdr:to>
    <xdr:sp macro="" textlink="">
      <xdr:nvSpPr>
        <xdr:cNvPr id="28" name="テキスト ボックス 27"/>
        <xdr:cNvSpPr txBox="1"/>
      </xdr:nvSpPr>
      <xdr:spPr>
        <a:xfrm>
          <a:off x="12274550" y="6807200"/>
          <a:ext cx="5842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令和</a:t>
          </a:r>
        </a:p>
      </xdr:txBody>
    </xdr:sp>
    <xdr:clientData/>
  </xdr:twoCellAnchor>
  <xdr:twoCellAnchor>
    <xdr:from>
      <xdr:col>33</xdr:col>
      <xdr:colOff>292100</xdr:colOff>
      <xdr:row>42</xdr:row>
      <xdr:rowOff>139700</xdr:rowOff>
    </xdr:from>
    <xdr:to>
      <xdr:col>35</xdr:col>
      <xdr:colOff>228600</xdr:colOff>
      <xdr:row>44</xdr:row>
      <xdr:rowOff>12700</xdr:rowOff>
    </xdr:to>
    <xdr:sp macro="" textlink="">
      <xdr:nvSpPr>
        <xdr:cNvPr id="29" name="テキスト ボックス 28"/>
        <xdr:cNvSpPr txBox="1"/>
      </xdr:nvSpPr>
      <xdr:spPr>
        <a:xfrm>
          <a:off x="12274550" y="7893050"/>
          <a:ext cx="5842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令和</a:t>
          </a:r>
        </a:p>
      </xdr:txBody>
    </xdr:sp>
    <xdr:clientData/>
  </xdr:twoCellAnchor>
  <xdr:twoCellAnchor>
    <xdr:from>
      <xdr:col>33</xdr:col>
      <xdr:colOff>292100</xdr:colOff>
      <xdr:row>48</xdr:row>
      <xdr:rowOff>139700</xdr:rowOff>
    </xdr:from>
    <xdr:to>
      <xdr:col>35</xdr:col>
      <xdr:colOff>228600</xdr:colOff>
      <xdr:row>50</xdr:row>
      <xdr:rowOff>12700</xdr:rowOff>
    </xdr:to>
    <xdr:sp macro="" textlink="">
      <xdr:nvSpPr>
        <xdr:cNvPr id="30" name="テキスト ボックス 29"/>
        <xdr:cNvSpPr txBox="1"/>
      </xdr:nvSpPr>
      <xdr:spPr>
        <a:xfrm>
          <a:off x="12274550" y="8978900"/>
          <a:ext cx="5842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令和</a:t>
          </a:r>
        </a:p>
      </xdr:txBody>
    </xdr:sp>
    <xdr:clientData/>
  </xdr:twoCellAnchor>
  <xdr:twoCellAnchor>
    <xdr:from>
      <xdr:col>33</xdr:col>
      <xdr:colOff>292100</xdr:colOff>
      <xdr:row>54</xdr:row>
      <xdr:rowOff>139700</xdr:rowOff>
    </xdr:from>
    <xdr:to>
      <xdr:col>35</xdr:col>
      <xdr:colOff>228600</xdr:colOff>
      <xdr:row>56</xdr:row>
      <xdr:rowOff>12700</xdr:rowOff>
    </xdr:to>
    <xdr:sp macro="" textlink="">
      <xdr:nvSpPr>
        <xdr:cNvPr id="31" name="テキスト ボックス 30"/>
        <xdr:cNvSpPr txBox="1"/>
      </xdr:nvSpPr>
      <xdr:spPr>
        <a:xfrm>
          <a:off x="12274550" y="10064750"/>
          <a:ext cx="5842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令和</a:t>
          </a:r>
        </a:p>
      </xdr:txBody>
    </xdr:sp>
    <xdr:clientData/>
  </xdr:twoCellAnchor>
  <xdr:twoCellAnchor>
    <xdr:from>
      <xdr:col>33</xdr:col>
      <xdr:colOff>292100</xdr:colOff>
      <xdr:row>60</xdr:row>
      <xdr:rowOff>139700</xdr:rowOff>
    </xdr:from>
    <xdr:to>
      <xdr:col>35</xdr:col>
      <xdr:colOff>228600</xdr:colOff>
      <xdr:row>62</xdr:row>
      <xdr:rowOff>12700</xdr:rowOff>
    </xdr:to>
    <xdr:sp macro="" textlink="">
      <xdr:nvSpPr>
        <xdr:cNvPr id="32" name="テキスト ボックス 31"/>
        <xdr:cNvSpPr txBox="1"/>
      </xdr:nvSpPr>
      <xdr:spPr>
        <a:xfrm>
          <a:off x="12274550" y="11150600"/>
          <a:ext cx="5842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令和</a:t>
          </a:r>
        </a:p>
      </xdr:txBody>
    </xdr:sp>
    <xdr:clientData/>
  </xdr:twoCellAnchor>
  <xdr:twoCellAnchor>
    <xdr:from>
      <xdr:col>33</xdr:col>
      <xdr:colOff>292100</xdr:colOff>
      <xdr:row>66</xdr:row>
      <xdr:rowOff>139700</xdr:rowOff>
    </xdr:from>
    <xdr:to>
      <xdr:col>35</xdr:col>
      <xdr:colOff>228600</xdr:colOff>
      <xdr:row>68</xdr:row>
      <xdr:rowOff>12700</xdr:rowOff>
    </xdr:to>
    <xdr:sp macro="" textlink="">
      <xdr:nvSpPr>
        <xdr:cNvPr id="33" name="テキスト ボックス 32"/>
        <xdr:cNvSpPr txBox="1"/>
      </xdr:nvSpPr>
      <xdr:spPr>
        <a:xfrm>
          <a:off x="12274550" y="12236450"/>
          <a:ext cx="5842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令和</a:t>
          </a:r>
        </a:p>
      </xdr:txBody>
    </xdr:sp>
    <xdr:clientData/>
  </xdr:twoCellAnchor>
  <xdr:twoCellAnchor>
    <xdr:from>
      <xdr:col>33</xdr:col>
      <xdr:colOff>292100</xdr:colOff>
      <xdr:row>72</xdr:row>
      <xdr:rowOff>139700</xdr:rowOff>
    </xdr:from>
    <xdr:to>
      <xdr:col>35</xdr:col>
      <xdr:colOff>228600</xdr:colOff>
      <xdr:row>74</xdr:row>
      <xdr:rowOff>12700</xdr:rowOff>
    </xdr:to>
    <xdr:sp macro="" textlink="">
      <xdr:nvSpPr>
        <xdr:cNvPr id="34" name="テキスト ボックス 33"/>
        <xdr:cNvSpPr txBox="1"/>
      </xdr:nvSpPr>
      <xdr:spPr>
        <a:xfrm>
          <a:off x="12274550" y="13322300"/>
          <a:ext cx="5842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令和</a:t>
          </a:r>
        </a:p>
      </xdr:txBody>
    </xdr:sp>
    <xdr:clientData/>
  </xdr:twoCellAnchor>
  <xdr:twoCellAnchor>
    <xdr:from>
      <xdr:col>40</xdr:col>
      <xdr:colOff>330200</xdr:colOff>
      <xdr:row>36</xdr:row>
      <xdr:rowOff>165100</xdr:rowOff>
    </xdr:from>
    <xdr:to>
      <xdr:col>42</xdr:col>
      <xdr:colOff>203200</xdr:colOff>
      <xdr:row>38</xdr:row>
      <xdr:rowOff>38100</xdr:rowOff>
    </xdr:to>
    <xdr:sp macro="" textlink="">
      <xdr:nvSpPr>
        <xdr:cNvPr id="36" name="テキスト ボックス 35"/>
        <xdr:cNvSpPr txBox="1"/>
      </xdr:nvSpPr>
      <xdr:spPr>
        <a:xfrm>
          <a:off x="14436725" y="6832600"/>
          <a:ext cx="5492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令和</a:t>
          </a:r>
        </a:p>
      </xdr:txBody>
    </xdr:sp>
    <xdr:clientData/>
  </xdr:twoCellAnchor>
  <xdr:twoCellAnchor>
    <xdr:from>
      <xdr:col>40</xdr:col>
      <xdr:colOff>330200</xdr:colOff>
      <xdr:row>42</xdr:row>
      <xdr:rowOff>165100</xdr:rowOff>
    </xdr:from>
    <xdr:to>
      <xdr:col>42</xdr:col>
      <xdr:colOff>203200</xdr:colOff>
      <xdr:row>44</xdr:row>
      <xdr:rowOff>38100</xdr:rowOff>
    </xdr:to>
    <xdr:sp macro="" textlink="">
      <xdr:nvSpPr>
        <xdr:cNvPr id="37" name="テキスト ボックス 36"/>
        <xdr:cNvSpPr txBox="1"/>
      </xdr:nvSpPr>
      <xdr:spPr>
        <a:xfrm>
          <a:off x="14436725" y="7918450"/>
          <a:ext cx="5492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令和</a:t>
          </a:r>
        </a:p>
      </xdr:txBody>
    </xdr:sp>
    <xdr:clientData/>
  </xdr:twoCellAnchor>
  <xdr:twoCellAnchor>
    <xdr:from>
      <xdr:col>40</xdr:col>
      <xdr:colOff>330200</xdr:colOff>
      <xdr:row>48</xdr:row>
      <xdr:rowOff>165100</xdr:rowOff>
    </xdr:from>
    <xdr:to>
      <xdr:col>42</xdr:col>
      <xdr:colOff>203200</xdr:colOff>
      <xdr:row>50</xdr:row>
      <xdr:rowOff>38100</xdr:rowOff>
    </xdr:to>
    <xdr:sp macro="" textlink="">
      <xdr:nvSpPr>
        <xdr:cNvPr id="38" name="テキスト ボックス 37"/>
        <xdr:cNvSpPr txBox="1"/>
      </xdr:nvSpPr>
      <xdr:spPr>
        <a:xfrm>
          <a:off x="14436725" y="9004300"/>
          <a:ext cx="5492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令和</a:t>
          </a:r>
        </a:p>
      </xdr:txBody>
    </xdr:sp>
    <xdr:clientData/>
  </xdr:twoCellAnchor>
  <xdr:twoCellAnchor>
    <xdr:from>
      <xdr:col>40</xdr:col>
      <xdr:colOff>330200</xdr:colOff>
      <xdr:row>54</xdr:row>
      <xdr:rowOff>165100</xdr:rowOff>
    </xdr:from>
    <xdr:to>
      <xdr:col>42</xdr:col>
      <xdr:colOff>203200</xdr:colOff>
      <xdr:row>56</xdr:row>
      <xdr:rowOff>38100</xdr:rowOff>
    </xdr:to>
    <xdr:sp macro="" textlink="">
      <xdr:nvSpPr>
        <xdr:cNvPr id="39" name="テキスト ボックス 38"/>
        <xdr:cNvSpPr txBox="1"/>
      </xdr:nvSpPr>
      <xdr:spPr>
        <a:xfrm>
          <a:off x="14436725" y="10090150"/>
          <a:ext cx="5492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令和</a:t>
          </a:r>
        </a:p>
      </xdr:txBody>
    </xdr:sp>
    <xdr:clientData/>
  </xdr:twoCellAnchor>
  <xdr:twoCellAnchor>
    <xdr:from>
      <xdr:col>40</xdr:col>
      <xdr:colOff>330200</xdr:colOff>
      <xdr:row>60</xdr:row>
      <xdr:rowOff>165100</xdr:rowOff>
    </xdr:from>
    <xdr:to>
      <xdr:col>42</xdr:col>
      <xdr:colOff>203200</xdr:colOff>
      <xdr:row>62</xdr:row>
      <xdr:rowOff>38100</xdr:rowOff>
    </xdr:to>
    <xdr:sp macro="" textlink="">
      <xdr:nvSpPr>
        <xdr:cNvPr id="40" name="テキスト ボックス 39"/>
        <xdr:cNvSpPr txBox="1"/>
      </xdr:nvSpPr>
      <xdr:spPr>
        <a:xfrm>
          <a:off x="14436725" y="11176000"/>
          <a:ext cx="5492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令和</a:t>
          </a:r>
        </a:p>
      </xdr:txBody>
    </xdr:sp>
    <xdr:clientData/>
  </xdr:twoCellAnchor>
  <xdr:twoCellAnchor>
    <xdr:from>
      <xdr:col>40</xdr:col>
      <xdr:colOff>330200</xdr:colOff>
      <xdr:row>66</xdr:row>
      <xdr:rowOff>165100</xdr:rowOff>
    </xdr:from>
    <xdr:to>
      <xdr:col>42</xdr:col>
      <xdr:colOff>203200</xdr:colOff>
      <xdr:row>68</xdr:row>
      <xdr:rowOff>38100</xdr:rowOff>
    </xdr:to>
    <xdr:sp macro="" textlink="">
      <xdr:nvSpPr>
        <xdr:cNvPr id="41" name="テキスト ボックス 40"/>
        <xdr:cNvSpPr txBox="1"/>
      </xdr:nvSpPr>
      <xdr:spPr>
        <a:xfrm>
          <a:off x="14436725" y="12261850"/>
          <a:ext cx="5492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令和</a:t>
          </a:r>
        </a:p>
      </xdr:txBody>
    </xdr:sp>
    <xdr:clientData/>
  </xdr:twoCellAnchor>
  <xdr:twoCellAnchor>
    <xdr:from>
      <xdr:col>40</xdr:col>
      <xdr:colOff>330200</xdr:colOff>
      <xdr:row>72</xdr:row>
      <xdr:rowOff>165100</xdr:rowOff>
    </xdr:from>
    <xdr:to>
      <xdr:col>42</xdr:col>
      <xdr:colOff>203200</xdr:colOff>
      <xdr:row>74</xdr:row>
      <xdr:rowOff>38100</xdr:rowOff>
    </xdr:to>
    <xdr:sp macro="" textlink="">
      <xdr:nvSpPr>
        <xdr:cNvPr id="42" name="テキスト ボックス 41"/>
        <xdr:cNvSpPr txBox="1"/>
      </xdr:nvSpPr>
      <xdr:spPr>
        <a:xfrm>
          <a:off x="14436725" y="13347700"/>
          <a:ext cx="5492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令和</a:t>
          </a:r>
        </a:p>
      </xdr:txBody>
    </xdr:sp>
    <xdr:clientData/>
  </xdr:twoCellAnchor>
  <xdr:twoCellAnchor>
    <xdr:from>
      <xdr:col>33</xdr:col>
      <xdr:colOff>292100</xdr:colOff>
      <xdr:row>79</xdr:row>
      <xdr:rowOff>0</xdr:rowOff>
    </xdr:from>
    <xdr:to>
      <xdr:col>35</xdr:col>
      <xdr:colOff>228600</xdr:colOff>
      <xdr:row>80</xdr:row>
      <xdr:rowOff>12700</xdr:rowOff>
    </xdr:to>
    <xdr:sp macro="" textlink="">
      <xdr:nvSpPr>
        <xdr:cNvPr id="55" name="テキスト ボックス 54"/>
        <xdr:cNvSpPr txBox="1"/>
      </xdr:nvSpPr>
      <xdr:spPr>
        <a:xfrm>
          <a:off x="12274550" y="14449425"/>
          <a:ext cx="584200" cy="193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令和</a:t>
          </a:r>
          <a:endParaRPr kumimoji="1" lang="en-US" altLang="ja-JP" sz="900">
            <a:latin typeface="ＭＳ Ｐ明朝" panose="02020600040205080304" pitchFamily="18" charset="-128"/>
            <a:ea typeface="ＭＳ Ｐ明朝" panose="02020600040205080304" pitchFamily="18" charset="-128"/>
          </a:endParaRPr>
        </a:p>
        <a:p>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40</xdr:col>
      <xdr:colOff>330200</xdr:colOff>
      <xdr:row>79</xdr:row>
      <xdr:rowOff>0</xdr:rowOff>
    </xdr:from>
    <xdr:to>
      <xdr:col>42</xdr:col>
      <xdr:colOff>203200</xdr:colOff>
      <xdr:row>80</xdr:row>
      <xdr:rowOff>38100</xdr:rowOff>
    </xdr:to>
    <xdr:sp macro="" textlink="">
      <xdr:nvSpPr>
        <xdr:cNvPr id="56" name="テキスト ボックス 55"/>
        <xdr:cNvSpPr txBox="1"/>
      </xdr:nvSpPr>
      <xdr:spPr>
        <a:xfrm>
          <a:off x="14436725" y="14449425"/>
          <a:ext cx="5492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玲ｗあ</a:t>
          </a:r>
        </a:p>
      </xdr:txBody>
    </xdr:sp>
    <xdr:clientData/>
  </xdr:twoCellAnchor>
  <xdr:twoCellAnchor>
    <xdr:from>
      <xdr:col>56</xdr:col>
      <xdr:colOff>292100</xdr:colOff>
      <xdr:row>79</xdr:row>
      <xdr:rowOff>0</xdr:rowOff>
    </xdr:from>
    <xdr:to>
      <xdr:col>58</xdr:col>
      <xdr:colOff>165100</xdr:colOff>
      <xdr:row>80</xdr:row>
      <xdr:rowOff>38100</xdr:rowOff>
    </xdr:to>
    <xdr:sp macro="" textlink="">
      <xdr:nvSpPr>
        <xdr:cNvPr id="57" name="テキスト ボックス 56"/>
        <xdr:cNvSpPr txBox="1"/>
      </xdr:nvSpPr>
      <xdr:spPr>
        <a:xfrm>
          <a:off x="21466175" y="14449425"/>
          <a:ext cx="5588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令和</a:t>
          </a:r>
        </a:p>
      </xdr:txBody>
    </xdr:sp>
    <xdr:clientData/>
  </xdr:twoCellAnchor>
  <xdr:twoCellAnchor>
    <xdr:from>
      <xdr:col>56</xdr:col>
      <xdr:colOff>292100</xdr:colOff>
      <xdr:row>82</xdr:row>
      <xdr:rowOff>0</xdr:rowOff>
    </xdr:from>
    <xdr:to>
      <xdr:col>58</xdr:col>
      <xdr:colOff>165100</xdr:colOff>
      <xdr:row>83</xdr:row>
      <xdr:rowOff>50800</xdr:rowOff>
    </xdr:to>
    <xdr:sp macro="" textlink="">
      <xdr:nvSpPr>
        <xdr:cNvPr id="58" name="テキスト ボックス 57"/>
        <xdr:cNvSpPr txBox="1"/>
      </xdr:nvSpPr>
      <xdr:spPr>
        <a:xfrm>
          <a:off x="21466175" y="1499235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令和</a:t>
          </a:r>
        </a:p>
      </xdr:txBody>
    </xdr:sp>
    <xdr:clientData/>
  </xdr:twoCellAnchor>
  <xdr:twoCellAnchor>
    <xdr:from>
      <xdr:col>40</xdr:col>
      <xdr:colOff>330200</xdr:colOff>
      <xdr:row>104</xdr:row>
      <xdr:rowOff>0</xdr:rowOff>
    </xdr:from>
    <xdr:to>
      <xdr:col>42</xdr:col>
      <xdr:colOff>203200</xdr:colOff>
      <xdr:row>105</xdr:row>
      <xdr:rowOff>38100</xdr:rowOff>
    </xdr:to>
    <xdr:sp macro="" textlink="">
      <xdr:nvSpPr>
        <xdr:cNvPr id="59" name="テキスト ボックス 58"/>
        <xdr:cNvSpPr txBox="1"/>
      </xdr:nvSpPr>
      <xdr:spPr>
        <a:xfrm>
          <a:off x="14436725" y="19097625"/>
          <a:ext cx="5492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33</xdr:col>
      <xdr:colOff>292100</xdr:colOff>
      <xdr:row>104</xdr:row>
      <xdr:rowOff>0</xdr:rowOff>
    </xdr:from>
    <xdr:to>
      <xdr:col>35</xdr:col>
      <xdr:colOff>228600</xdr:colOff>
      <xdr:row>105</xdr:row>
      <xdr:rowOff>12700</xdr:rowOff>
    </xdr:to>
    <xdr:sp macro="" textlink="">
      <xdr:nvSpPr>
        <xdr:cNvPr id="60" name="テキスト ボックス 59"/>
        <xdr:cNvSpPr txBox="1"/>
      </xdr:nvSpPr>
      <xdr:spPr>
        <a:xfrm>
          <a:off x="12274550" y="19097625"/>
          <a:ext cx="584200" cy="193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104</xdr:row>
      <xdr:rowOff>0</xdr:rowOff>
    </xdr:from>
    <xdr:to>
      <xdr:col>58</xdr:col>
      <xdr:colOff>165100</xdr:colOff>
      <xdr:row>105</xdr:row>
      <xdr:rowOff>38100</xdr:rowOff>
    </xdr:to>
    <xdr:sp macro="" textlink="">
      <xdr:nvSpPr>
        <xdr:cNvPr id="61" name="テキスト ボックス 60"/>
        <xdr:cNvSpPr txBox="1"/>
      </xdr:nvSpPr>
      <xdr:spPr>
        <a:xfrm>
          <a:off x="21466175" y="19097625"/>
          <a:ext cx="5588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107</xdr:row>
      <xdr:rowOff>0</xdr:rowOff>
    </xdr:from>
    <xdr:to>
      <xdr:col>58</xdr:col>
      <xdr:colOff>165100</xdr:colOff>
      <xdr:row>108</xdr:row>
      <xdr:rowOff>50800</xdr:rowOff>
    </xdr:to>
    <xdr:sp macro="" textlink="">
      <xdr:nvSpPr>
        <xdr:cNvPr id="62" name="テキスト ボックス 61"/>
        <xdr:cNvSpPr txBox="1"/>
      </xdr:nvSpPr>
      <xdr:spPr>
        <a:xfrm>
          <a:off x="21466175" y="1964055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109</xdr:row>
      <xdr:rowOff>165100</xdr:rowOff>
    </xdr:from>
    <xdr:to>
      <xdr:col>58</xdr:col>
      <xdr:colOff>165100</xdr:colOff>
      <xdr:row>111</xdr:row>
      <xdr:rowOff>38100</xdr:rowOff>
    </xdr:to>
    <xdr:sp macro="" textlink="">
      <xdr:nvSpPr>
        <xdr:cNvPr id="63" name="テキスト ボックス 62"/>
        <xdr:cNvSpPr txBox="1"/>
      </xdr:nvSpPr>
      <xdr:spPr>
        <a:xfrm>
          <a:off x="21466175" y="2016760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113</xdr:row>
      <xdr:rowOff>0</xdr:rowOff>
    </xdr:from>
    <xdr:to>
      <xdr:col>58</xdr:col>
      <xdr:colOff>165100</xdr:colOff>
      <xdr:row>114</xdr:row>
      <xdr:rowOff>50800</xdr:rowOff>
    </xdr:to>
    <xdr:sp macro="" textlink="">
      <xdr:nvSpPr>
        <xdr:cNvPr id="64" name="テキスト ボックス 63"/>
        <xdr:cNvSpPr txBox="1"/>
      </xdr:nvSpPr>
      <xdr:spPr>
        <a:xfrm>
          <a:off x="21466175" y="2072640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115</xdr:row>
      <xdr:rowOff>165100</xdr:rowOff>
    </xdr:from>
    <xdr:to>
      <xdr:col>58</xdr:col>
      <xdr:colOff>165100</xdr:colOff>
      <xdr:row>117</xdr:row>
      <xdr:rowOff>38100</xdr:rowOff>
    </xdr:to>
    <xdr:sp macro="" textlink="">
      <xdr:nvSpPr>
        <xdr:cNvPr id="65" name="テキスト ボックス 64"/>
        <xdr:cNvSpPr txBox="1"/>
      </xdr:nvSpPr>
      <xdr:spPr>
        <a:xfrm>
          <a:off x="21466175" y="2125345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119</xdr:row>
      <xdr:rowOff>0</xdr:rowOff>
    </xdr:from>
    <xdr:to>
      <xdr:col>58</xdr:col>
      <xdr:colOff>165100</xdr:colOff>
      <xdr:row>120</xdr:row>
      <xdr:rowOff>50800</xdr:rowOff>
    </xdr:to>
    <xdr:sp macro="" textlink="">
      <xdr:nvSpPr>
        <xdr:cNvPr id="66" name="テキスト ボックス 65"/>
        <xdr:cNvSpPr txBox="1"/>
      </xdr:nvSpPr>
      <xdr:spPr>
        <a:xfrm>
          <a:off x="21466175" y="2181225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121</xdr:row>
      <xdr:rowOff>165100</xdr:rowOff>
    </xdr:from>
    <xdr:to>
      <xdr:col>58</xdr:col>
      <xdr:colOff>165100</xdr:colOff>
      <xdr:row>123</xdr:row>
      <xdr:rowOff>38100</xdr:rowOff>
    </xdr:to>
    <xdr:sp macro="" textlink="">
      <xdr:nvSpPr>
        <xdr:cNvPr id="67" name="テキスト ボックス 66"/>
        <xdr:cNvSpPr txBox="1"/>
      </xdr:nvSpPr>
      <xdr:spPr>
        <a:xfrm>
          <a:off x="21466175" y="2233930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125</xdr:row>
      <xdr:rowOff>0</xdr:rowOff>
    </xdr:from>
    <xdr:to>
      <xdr:col>58</xdr:col>
      <xdr:colOff>165100</xdr:colOff>
      <xdr:row>126</xdr:row>
      <xdr:rowOff>50800</xdr:rowOff>
    </xdr:to>
    <xdr:sp macro="" textlink="">
      <xdr:nvSpPr>
        <xdr:cNvPr id="68" name="テキスト ボックス 67"/>
        <xdr:cNvSpPr txBox="1"/>
      </xdr:nvSpPr>
      <xdr:spPr>
        <a:xfrm>
          <a:off x="21466175" y="2289810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127</xdr:row>
      <xdr:rowOff>165100</xdr:rowOff>
    </xdr:from>
    <xdr:to>
      <xdr:col>58</xdr:col>
      <xdr:colOff>165100</xdr:colOff>
      <xdr:row>129</xdr:row>
      <xdr:rowOff>38100</xdr:rowOff>
    </xdr:to>
    <xdr:sp macro="" textlink="">
      <xdr:nvSpPr>
        <xdr:cNvPr id="69" name="テキスト ボックス 68"/>
        <xdr:cNvSpPr txBox="1"/>
      </xdr:nvSpPr>
      <xdr:spPr>
        <a:xfrm>
          <a:off x="21466175" y="2342515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131</xdr:row>
      <xdr:rowOff>0</xdr:rowOff>
    </xdr:from>
    <xdr:to>
      <xdr:col>58</xdr:col>
      <xdr:colOff>165100</xdr:colOff>
      <xdr:row>132</xdr:row>
      <xdr:rowOff>50800</xdr:rowOff>
    </xdr:to>
    <xdr:sp macro="" textlink="">
      <xdr:nvSpPr>
        <xdr:cNvPr id="70" name="テキスト ボックス 69"/>
        <xdr:cNvSpPr txBox="1"/>
      </xdr:nvSpPr>
      <xdr:spPr>
        <a:xfrm>
          <a:off x="21466175" y="2398395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133</xdr:row>
      <xdr:rowOff>165100</xdr:rowOff>
    </xdr:from>
    <xdr:to>
      <xdr:col>58</xdr:col>
      <xdr:colOff>165100</xdr:colOff>
      <xdr:row>135</xdr:row>
      <xdr:rowOff>38100</xdr:rowOff>
    </xdr:to>
    <xdr:sp macro="" textlink="">
      <xdr:nvSpPr>
        <xdr:cNvPr id="71" name="テキスト ボックス 70"/>
        <xdr:cNvSpPr txBox="1"/>
      </xdr:nvSpPr>
      <xdr:spPr>
        <a:xfrm>
          <a:off x="21466175" y="2451100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137</xdr:row>
      <xdr:rowOff>0</xdr:rowOff>
    </xdr:from>
    <xdr:to>
      <xdr:col>58</xdr:col>
      <xdr:colOff>165100</xdr:colOff>
      <xdr:row>138</xdr:row>
      <xdr:rowOff>50800</xdr:rowOff>
    </xdr:to>
    <xdr:sp macro="" textlink="">
      <xdr:nvSpPr>
        <xdr:cNvPr id="72" name="テキスト ボックス 71"/>
        <xdr:cNvSpPr txBox="1"/>
      </xdr:nvSpPr>
      <xdr:spPr>
        <a:xfrm>
          <a:off x="21466175" y="2506980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139</xdr:row>
      <xdr:rowOff>165100</xdr:rowOff>
    </xdr:from>
    <xdr:to>
      <xdr:col>58</xdr:col>
      <xdr:colOff>165100</xdr:colOff>
      <xdr:row>141</xdr:row>
      <xdr:rowOff>38100</xdr:rowOff>
    </xdr:to>
    <xdr:sp macro="" textlink="">
      <xdr:nvSpPr>
        <xdr:cNvPr id="73" name="テキスト ボックス 72"/>
        <xdr:cNvSpPr txBox="1"/>
      </xdr:nvSpPr>
      <xdr:spPr>
        <a:xfrm>
          <a:off x="21466175" y="2559685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143</xdr:row>
      <xdr:rowOff>0</xdr:rowOff>
    </xdr:from>
    <xdr:to>
      <xdr:col>58</xdr:col>
      <xdr:colOff>165100</xdr:colOff>
      <xdr:row>144</xdr:row>
      <xdr:rowOff>50800</xdr:rowOff>
    </xdr:to>
    <xdr:sp macro="" textlink="">
      <xdr:nvSpPr>
        <xdr:cNvPr id="74" name="テキスト ボックス 73"/>
        <xdr:cNvSpPr txBox="1"/>
      </xdr:nvSpPr>
      <xdr:spPr>
        <a:xfrm>
          <a:off x="21466175" y="2615565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145</xdr:row>
      <xdr:rowOff>165100</xdr:rowOff>
    </xdr:from>
    <xdr:to>
      <xdr:col>58</xdr:col>
      <xdr:colOff>165100</xdr:colOff>
      <xdr:row>147</xdr:row>
      <xdr:rowOff>38100</xdr:rowOff>
    </xdr:to>
    <xdr:sp macro="" textlink="">
      <xdr:nvSpPr>
        <xdr:cNvPr id="75" name="テキスト ボックス 74"/>
        <xdr:cNvSpPr txBox="1"/>
      </xdr:nvSpPr>
      <xdr:spPr>
        <a:xfrm>
          <a:off x="21466175" y="2668270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149</xdr:row>
      <xdr:rowOff>0</xdr:rowOff>
    </xdr:from>
    <xdr:to>
      <xdr:col>58</xdr:col>
      <xdr:colOff>165100</xdr:colOff>
      <xdr:row>150</xdr:row>
      <xdr:rowOff>50800</xdr:rowOff>
    </xdr:to>
    <xdr:sp macro="" textlink="">
      <xdr:nvSpPr>
        <xdr:cNvPr id="76" name="テキスト ボックス 75"/>
        <xdr:cNvSpPr txBox="1"/>
      </xdr:nvSpPr>
      <xdr:spPr>
        <a:xfrm>
          <a:off x="21466175" y="2724150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151</xdr:row>
      <xdr:rowOff>165100</xdr:rowOff>
    </xdr:from>
    <xdr:to>
      <xdr:col>58</xdr:col>
      <xdr:colOff>165100</xdr:colOff>
      <xdr:row>153</xdr:row>
      <xdr:rowOff>38100</xdr:rowOff>
    </xdr:to>
    <xdr:sp macro="" textlink="">
      <xdr:nvSpPr>
        <xdr:cNvPr id="77" name="テキスト ボックス 76"/>
        <xdr:cNvSpPr txBox="1"/>
      </xdr:nvSpPr>
      <xdr:spPr>
        <a:xfrm>
          <a:off x="21466175" y="2776855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155</xdr:row>
      <xdr:rowOff>0</xdr:rowOff>
    </xdr:from>
    <xdr:to>
      <xdr:col>58</xdr:col>
      <xdr:colOff>165100</xdr:colOff>
      <xdr:row>156</xdr:row>
      <xdr:rowOff>50800</xdr:rowOff>
    </xdr:to>
    <xdr:sp macro="" textlink="">
      <xdr:nvSpPr>
        <xdr:cNvPr id="78" name="テキスト ボックス 77"/>
        <xdr:cNvSpPr txBox="1"/>
      </xdr:nvSpPr>
      <xdr:spPr>
        <a:xfrm>
          <a:off x="21466175" y="2832735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33</xdr:col>
      <xdr:colOff>292100</xdr:colOff>
      <xdr:row>109</xdr:row>
      <xdr:rowOff>139700</xdr:rowOff>
    </xdr:from>
    <xdr:to>
      <xdr:col>35</xdr:col>
      <xdr:colOff>228600</xdr:colOff>
      <xdr:row>111</xdr:row>
      <xdr:rowOff>12700</xdr:rowOff>
    </xdr:to>
    <xdr:sp macro="" textlink="">
      <xdr:nvSpPr>
        <xdr:cNvPr id="79" name="テキスト ボックス 78"/>
        <xdr:cNvSpPr txBox="1"/>
      </xdr:nvSpPr>
      <xdr:spPr>
        <a:xfrm>
          <a:off x="12274550" y="20142200"/>
          <a:ext cx="5842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33</xdr:col>
      <xdr:colOff>292100</xdr:colOff>
      <xdr:row>115</xdr:row>
      <xdr:rowOff>139700</xdr:rowOff>
    </xdr:from>
    <xdr:to>
      <xdr:col>35</xdr:col>
      <xdr:colOff>228600</xdr:colOff>
      <xdr:row>117</xdr:row>
      <xdr:rowOff>12700</xdr:rowOff>
    </xdr:to>
    <xdr:sp macro="" textlink="">
      <xdr:nvSpPr>
        <xdr:cNvPr id="80" name="テキスト ボックス 79"/>
        <xdr:cNvSpPr txBox="1"/>
      </xdr:nvSpPr>
      <xdr:spPr>
        <a:xfrm>
          <a:off x="12274550" y="21228050"/>
          <a:ext cx="5842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33</xdr:col>
      <xdr:colOff>292100</xdr:colOff>
      <xdr:row>121</xdr:row>
      <xdr:rowOff>139700</xdr:rowOff>
    </xdr:from>
    <xdr:to>
      <xdr:col>35</xdr:col>
      <xdr:colOff>228600</xdr:colOff>
      <xdr:row>123</xdr:row>
      <xdr:rowOff>12700</xdr:rowOff>
    </xdr:to>
    <xdr:sp macro="" textlink="">
      <xdr:nvSpPr>
        <xdr:cNvPr id="81" name="テキスト ボックス 80"/>
        <xdr:cNvSpPr txBox="1"/>
      </xdr:nvSpPr>
      <xdr:spPr>
        <a:xfrm>
          <a:off x="12274550" y="22313900"/>
          <a:ext cx="5842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33</xdr:col>
      <xdr:colOff>292100</xdr:colOff>
      <xdr:row>127</xdr:row>
      <xdr:rowOff>139700</xdr:rowOff>
    </xdr:from>
    <xdr:to>
      <xdr:col>35</xdr:col>
      <xdr:colOff>228600</xdr:colOff>
      <xdr:row>129</xdr:row>
      <xdr:rowOff>12700</xdr:rowOff>
    </xdr:to>
    <xdr:sp macro="" textlink="">
      <xdr:nvSpPr>
        <xdr:cNvPr id="82" name="テキスト ボックス 81"/>
        <xdr:cNvSpPr txBox="1"/>
      </xdr:nvSpPr>
      <xdr:spPr>
        <a:xfrm>
          <a:off x="12274550" y="23399750"/>
          <a:ext cx="5842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33</xdr:col>
      <xdr:colOff>292100</xdr:colOff>
      <xdr:row>133</xdr:row>
      <xdr:rowOff>139700</xdr:rowOff>
    </xdr:from>
    <xdr:to>
      <xdr:col>35</xdr:col>
      <xdr:colOff>228600</xdr:colOff>
      <xdr:row>135</xdr:row>
      <xdr:rowOff>12700</xdr:rowOff>
    </xdr:to>
    <xdr:sp macro="" textlink="">
      <xdr:nvSpPr>
        <xdr:cNvPr id="83" name="テキスト ボックス 82"/>
        <xdr:cNvSpPr txBox="1"/>
      </xdr:nvSpPr>
      <xdr:spPr>
        <a:xfrm>
          <a:off x="12274550" y="24485600"/>
          <a:ext cx="5842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33</xdr:col>
      <xdr:colOff>292100</xdr:colOff>
      <xdr:row>139</xdr:row>
      <xdr:rowOff>139700</xdr:rowOff>
    </xdr:from>
    <xdr:to>
      <xdr:col>35</xdr:col>
      <xdr:colOff>228600</xdr:colOff>
      <xdr:row>141</xdr:row>
      <xdr:rowOff>12700</xdr:rowOff>
    </xdr:to>
    <xdr:sp macro="" textlink="">
      <xdr:nvSpPr>
        <xdr:cNvPr id="84" name="テキスト ボックス 83"/>
        <xdr:cNvSpPr txBox="1"/>
      </xdr:nvSpPr>
      <xdr:spPr>
        <a:xfrm>
          <a:off x="12274550" y="25571450"/>
          <a:ext cx="5842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33</xdr:col>
      <xdr:colOff>292100</xdr:colOff>
      <xdr:row>145</xdr:row>
      <xdr:rowOff>139700</xdr:rowOff>
    </xdr:from>
    <xdr:to>
      <xdr:col>35</xdr:col>
      <xdr:colOff>228600</xdr:colOff>
      <xdr:row>147</xdr:row>
      <xdr:rowOff>12700</xdr:rowOff>
    </xdr:to>
    <xdr:sp macro="" textlink="">
      <xdr:nvSpPr>
        <xdr:cNvPr id="85" name="テキスト ボックス 84"/>
        <xdr:cNvSpPr txBox="1"/>
      </xdr:nvSpPr>
      <xdr:spPr>
        <a:xfrm>
          <a:off x="12274550" y="26657300"/>
          <a:ext cx="5842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33</xdr:col>
      <xdr:colOff>292100</xdr:colOff>
      <xdr:row>151</xdr:row>
      <xdr:rowOff>139700</xdr:rowOff>
    </xdr:from>
    <xdr:to>
      <xdr:col>35</xdr:col>
      <xdr:colOff>228600</xdr:colOff>
      <xdr:row>153</xdr:row>
      <xdr:rowOff>12700</xdr:rowOff>
    </xdr:to>
    <xdr:sp macro="" textlink="">
      <xdr:nvSpPr>
        <xdr:cNvPr id="86" name="テキスト ボックス 85"/>
        <xdr:cNvSpPr txBox="1"/>
      </xdr:nvSpPr>
      <xdr:spPr>
        <a:xfrm>
          <a:off x="12274550" y="27743150"/>
          <a:ext cx="5842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40</xdr:col>
      <xdr:colOff>330200</xdr:colOff>
      <xdr:row>109</xdr:row>
      <xdr:rowOff>165100</xdr:rowOff>
    </xdr:from>
    <xdr:to>
      <xdr:col>42</xdr:col>
      <xdr:colOff>203200</xdr:colOff>
      <xdr:row>111</xdr:row>
      <xdr:rowOff>38100</xdr:rowOff>
    </xdr:to>
    <xdr:sp macro="" textlink="">
      <xdr:nvSpPr>
        <xdr:cNvPr id="87" name="テキスト ボックス 86"/>
        <xdr:cNvSpPr txBox="1"/>
      </xdr:nvSpPr>
      <xdr:spPr>
        <a:xfrm>
          <a:off x="14436725" y="20167600"/>
          <a:ext cx="5492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40</xdr:col>
      <xdr:colOff>330200</xdr:colOff>
      <xdr:row>115</xdr:row>
      <xdr:rowOff>165100</xdr:rowOff>
    </xdr:from>
    <xdr:to>
      <xdr:col>42</xdr:col>
      <xdr:colOff>203200</xdr:colOff>
      <xdr:row>117</xdr:row>
      <xdr:rowOff>38100</xdr:rowOff>
    </xdr:to>
    <xdr:sp macro="" textlink="">
      <xdr:nvSpPr>
        <xdr:cNvPr id="88" name="テキスト ボックス 87"/>
        <xdr:cNvSpPr txBox="1"/>
      </xdr:nvSpPr>
      <xdr:spPr>
        <a:xfrm>
          <a:off x="14436725" y="21253450"/>
          <a:ext cx="5492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40</xdr:col>
      <xdr:colOff>330200</xdr:colOff>
      <xdr:row>121</xdr:row>
      <xdr:rowOff>165100</xdr:rowOff>
    </xdr:from>
    <xdr:to>
      <xdr:col>42</xdr:col>
      <xdr:colOff>203200</xdr:colOff>
      <xdr:row>123</xdr:row>
      <xdr:rowOff>38100</xdr:rowOff>
    </xdr:to>
    <xdr:sp macro="" textlink="">
      <xdr:nvSpPr>
        <xdr:cNvPr id="89" name="テキスト ボックス 88"/>
        <xdr:cNvSpPr txBox="1"/>
      </xdr:nvSpPr>
      <xdr:spPr>
        <a:xfrm>
          <a:off x="14436725" y="22339300"/>
          <a:ext cx="5492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40</xdr:col>
      <xdr:colOff>330200</xdr:colOff>
      <xdr:row>127</xdr:row>
      <xdr:rowOff>165100</xdr:rowOff>
    </xdr:from>
    <xdr:to>
      <xdr:col>42</xdr:col>
      <xdr:colOff>203200</xdr:colOff>
      <xdr:row>129</xdr:row>
      <xdr:rowOff>38100</xdr:rowOff>
    </xdr:to>
    <xdr:sp macro="" textlink="">
      <xdr:nvSpPr>
        <xdr:cNvPr id="90" name="テキスト ボックス 89"/>
        <xdr:cNvSpPr txBox="1"/>
      </xdr:nvSpPr>
      <xdr:spPr>
        <a:xfrm>
          <a:off x="14436725" y="23425150"/>
          <a:ext cx="5492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40</xdr:col>
      <xdr:colOff>330200</xdr:colOff>
      <xdr:row>133</xdr:row>
      <xdr:rowOff>165100</xdr:rowOff>
    </xdr:from>
    <xdr:to>
      <xdr:col>42</xdr:col>
      <xdr:colOff>203200</xdr:colOff>
      <xdr:row>135</xdr:row>
      <xdr:rowOff>38100</xdr:rowOff>
    </xdr:to>
    <xdr:sp macro="" textlink="">
      <xdr:nvSpPr>
        <xdr:cNvPr id="91" name="テキスト ボックス 90"/>
        <xdr:cNvSpPr txBox="1"/>
      </xdr:nvSpPr>
      <xdr:spPr>
        <a:xfrm>
          <a:off x="14436725" y="24511000"/>
          <a:ext cx="5492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40</xdr:col>
      <xdr:colOff>330200</xdr:colOff>
      <xdr:row>139</xdr:row>
      <xdr:rowOff>165100</xdr:rowOff>
    </xdr:from>
    <xdr:to>
      <xdr:col>42</xdr:col>
      <xdr:colOff>203200</xdr:colOff>
      <xdr:row>141</xdr:row>
      <xdr:rowOff>38100</xdr:rowOff>
    </xdr:to>
    <xdr:sp macro="" textlink="">
      <xdr:nvSpPr>
        <xdr:cNvPr id="92" name="テキスト ボックス 91"/>
        <xdr:cNvSpPr txBox="1"/>
      </xdr:nvSpPr>
      <xdr:spPr>
        <a:xfrm>
          <a:off x="14436725" y="25596850"/>
          <a:ext cx="5492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40</xdr:col>
      <xdr:colOff>330200</xdr:colOff>
      <xdr:row>145</xdr:row>
      <xdr:rowOff>165100</xdr:rowOff>
    </xdr:from>
    <xdr:to>
      <xdr:col>42</xdr:col>
      <xdr:colOff>203200</xdr:colOff>
      <xdr:row>147</xdr:row>
      <xdr:rowOff>38100</xdr:rowOff>
    </xdr:to>
    <xdr:sp macro="" textlink="">
      <xdr:nvSpPr>
        <xdr:cNvPr id="93" name="テキスト ボックス 92"/>
        <xdr:cNvSpPr txBox="1"/>
      </xdr:nvSpPr>
      <xdr:spPr>
        <a:xfrm>
          <a:off x="14436725" y="26682700"/>
          <a:ext cx="5492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40</xdr:col>
      <xdr:colOff>330200</xdr:colOff>
      <xdr:row>151</xdr:row>
      <xdr:rowOff>165100</xdr:rowOff>
    </xdr:from>
    <xdr:to>
      <xdr:col>42</xdr:col>
      <xdr:colOff>203200</xdr:colOff>
      <xdr:row>153</xdr:row>
      <xdr:rowOff>38100</xdr:rowOff>
    </xdr:to>
    <xdr:sp macro="" textlink="">
      <xdr:nvSpPr>
        <xdr:cNvPr id="94" name="テキスト ボックス 93"/>
        <xdr:cNvSpPr txBox="1"/>
      </xdr:nvSpPr>
      <xdr:spPr>
        <a:xfrm>
          <a:off x="14436725" y="27768550"/>
          <a:ext cx="5492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79</xdr:row>
      <xdr:rowOff>0</xdr:rowOff>
    </xdr:from>
    <xdr:to>
      <xdr:col>58</xdr:col>
      <xdr:colOff>165100</xdr:colOff>
      <xdr:row>80</xdr:row>
      <xdr:rowOff>38100</xdr:rowOff>
    </xdr:to>
    <xdr:sp macro="" textlink="">
      <xdr:nvSpPr>
        <xdr:cNvPr id="95" name="テキスト ボックス 94"/>
        <xdr:cNvSpPr txBox="1"/>
      </xdr:nvSpPr>
      <xdr:spPr>
        <a:xfrm>
          <a:off x="21466175" y="14449425"/>
          <a:ext cx="5588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56</xdr:col>
      <xdr:colOff>292100</xdr:colOff>
      <xdr:row>104</xdr:row>
      <xdr:rowOff>0</xdr:rowOff>
    </xdr:from>
    <xdr:to>
      <xdr:col>58</xdr:col>
      <xdr:colOff>165100</xdr:colOff>
      <xdr:row>105</xdr:row>
      <xdr:rowOff>38100</xdr:rowOff>
    </xdr:to>
    <xdr:sp macro="" textlink="">
      <xdr:nvSpPr>
        <xdr:cNvPr id="97" name="テキスト ボックス 96"/>
        <xdr:cNvSpPr txBox="1"/>
      </xdr:nvSpPr>
      <xdr:spPr>
        <a:xfrm>
          <a:off x="21466175" y="19097625"/>
          <a:ext cx="5588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107</xdr:row>
      <xdr:rowOff>0</xdr:rowOff>
    </xdr:from>
    <xdr:to>
      <xdr:col>58</xdr:col>
      <xdr:colOff>165100</xdr:colOff>
      <xdr:row>108</xdr:row>
      <xdr:rowOff>50800</xdr:rowOff>
    </xdr:to>
    <xdr:sp macro="" textlink="">
      <xdr:nvSpPr>
        <xdr:cNvPr id="98" name="テキスト ボックス 97"/>
        <xdr:cNvSpPr txBox="1"/>
      </xdr:nvSpPr>
      <xdr:spPr>
        <a:xfrm>
          <a:off x="21466175" y="1964055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109</xdr:row>
      <xdr:rowOff>165100</xdr:rowOff>
    </xdr:from>
    <xdr:to>
      <xdr:col>58</xdr:col>
      <xdr:colOff>165100</xdr:colOff>
      <xdr:row>111</xdr:row>
      <xdr:rowOff>38100</xdr:rowOff>
    </xdr:to>
    <xdr:sp macro="" textlink="">
      <xdr:nvSpPr>
        <xdr:cNvPr id="99" name="テキスト ボックス 98"/>
        <xdr:cNvSpPr txBox="1"/>
      </xdr:nvSpPr>
      <xdr:spPr>
        <a:xfrm>
          <a:off x="21466175" y="2016760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113</xdr:row>
      <xdr:rowOff>0</xdr:rowOff>
    </xdr:from>
    <xdr:to>
      <xdr:col>58</xdr:col>
      <xdr:colOff>165100</xdr:colOff>
      <xdr:row>114</xdr:row>
      <xdr:rowOff>50800</xdr:rowOff>
    </xdr:to>
    <xdr:sp macro="" textlink="">
      <xdr:nvSpPr>
        <xdr:cNvPr id="100" name="テキスト ボックス 99"/>
        <xdr:cNvSpPr txBox="1"/>
      </xdr:nvSpPr>
      <xdr:spPr>
        <a:xfrm>
          <a:off x="21466175" y="2072640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115</xdr:row>
      <xdr:rowOff>165100</xdr:rowOff>
    </xdr:from>
    <xdr:to>
      <xdr:col>58</xdr:col>
      <xdr:colOff>165100</xdr:colOff>
      <xdr:row>117</xdr:row>
      <xdr:rowOff>38100</xdr:rowOff>
    </xdr:to>
    <xdr:sp macro="" textlink="">
      <xdr:nvSpPr>
        <xdr:cNvPr id="101" name="テキスト ボックス 100"/>
        <xdr:cNvSpPr txBox="1"/>
      </xdr:nvSpPr>
      <xdr:spPr>
        <a:xfrm>
          <a:off x="21466175" y="2125345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119</xdr:row>
      <xdr:rowOff>0</xdr:rowOff>
    </xdr:from>
    <xdr:to>
      <xdr:col>58</xdr:col>
      <xdr:colOff>165100</xdr:colOff>
      <xdr:row>120</xdr:row>
      <xdr:rowOff>50800</xdr:rowOff>
    </xdr:to>
    <xdr:sp macro="" textlink="">
      <xdr:nvSpPr>
        <xdr:cNvPr id="102" name="テキスト ボックス 101"/>
        <xdr:cNvSpPr txBox="1"/>
      </xdr:nvSpPr>
      <xdr:spPr>
        <a:xfrm>
          <a:off x="21466175" y="2181225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121</xdr:row>
      <xdr:rowOff>165100</xdr:rowOff>
    </xdr:from>
    <xdr:to>
      <xdr:col>58</xdr:col>
      <xdr:colOff>165100</xdr:colOff>
      <xdr:row>123</xdr:row>
      <xdr:rowOff>38100</xdr:rowOff>
    </xdr:to>
    <xdr:sp macro="" textlink="">
      <xdr:nvSpPr>
        <xdr:cNvPr id="103" name="テキスト ボックス 102"/>
        <xdr:cNvSpPr txBox="1"/>
      </xdr:nvSpPr>
      <xdr:spPr>
        <a:xfrm>
          <a:off x="21466175" y="2233930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125</xdr:row>
      <xdr:rowOff>0</xdr:rowOff>
    </xdr:from>
    <xdr:to>
      <xdr:col>58</xdr:col>
      <xdr:colOff>165100</xdr:colOff>
      <xdr:row>126</xdr:row>
      <xdr:rowOff>50800</xdr:rowOff>
    </xdr:to>
    <xdr:sp macro="" textlink="">
      <xdr:nvSpPr>
        <xdr:cNvPr id="104" name="テキスト ボックス 103"/>
        <xdr:cNvSpPr txBox="1"/>
      </xdr:nvSpPr>
      <xdr:spPr>
        <a:xfrm>
          <a:off x="21466175" y="2289810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127</xdr:row>
      <xdr:rowOff>165100</xdr:rowOff>
    </xdr:from>
    <xdr:to>
      <xdr:col>58</xdr:col>
      <xdr:colOff>165100</xdr:colOff>
      <xdr:row>129</xdr:row>
      <xdr:rowOff>38100</xdr:rowOff>
    </xdr:to>
    <xdr:sp macro="" textlink="">
      <xdr:nvSpPr>
        <xdr:cNvPr id="105" name="テキスト ボックス 104"/>
        <xdr:cNvSpPr txBox="1"/>
      </xdr:nvSpPr>
      <xdr:spPr>
        <a:xfrm>
          <a:off x="21466175" y="2342515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131</xdr:row>
      <xdr:rowOff>0</xdr:rowOff>
    </xdr:from>
    <xdr:to>
      <xdr:col>58</xdr:col>
      <xdr:colOff>165100</xdr:colOff>
      <xdr:row>132</xdr:row>
      <xdr:rowOff>50800</xdr:rowOff>
    </xdr:to>
    <xdr:sp macro="" textlink="">
      <xdr:nvSpPr>
        <xdr:cNvPr id="106" name="テキスト ボックス 105"/>
        <xdr:cNvSpPr txBox="1"/>
      </xdr:nvSpPr>
      <xdr:spPr>
        <a:xfrm>
          <a:off x="21466175" y="2398395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133</xdr:row>
      <xdr:rowOff>165100</xdr:rowOff>
    </xdr:from>
    <xdr:to>
      <xdr:col>58</xdr:col>
      <xdr:colOff>165100</xdr:colOff>
      <xdr:row>135</xdr:row>
      <xdr:rowOff>38100</xdr:rowOff>
    </xdr:to>
    <xdr:sp macro="" textlink="">
      <xdr:nvSpPr>
        <xdr:cNvPr id="107" name="テキスト ボックス 106"/>
        <xdr:cNvSpPr txBox="1"/>
      </xdr:nvSpPr>
      <xdr:spPr>
        <a:xfrm>
          <a:off x="21466175" y="2451100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137</xdr:row>
      <xdr:rowOff>0</xdr:rowOff>
    </xdr:from>
    <xdr:to>
      <xdr:col>58</xdr:col>
      <xdr:colOff>165100</xdr:colOff>
      <xdr:row>138</xdr:row>
      <xdr:rowOff>50800</xdr:rowOff>
    </xdr:to>
    <xdr:sp macro="" textlink="">
      <xdr:nvSpPr>
        <xdr:cNvPr id="108" name="テキスト ボックス 107"/>
        <xdr:cNvSpPr txBox="1"/>
      </xdr:nvSpPr>
      <xdr:spPr>
        <a:xfrm>
          <a:off x="21466175" y="2506980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139</xdr:row>
      <xdr:rowOff>165100</xdr:rowOff>
    </xdr:from>
    <xdr:to>
      <xdr:col>58</xdr:col>
      <xdr:colOff>165100</xdr:colOff>
      <xdr:row>141</xdr:row>
      <xdr:rowOff>38100</xdr:rowOff>
    </xdr:to>
    <xdr:sp macro="" textlink="">
      <xdr:nvSpPr>
        <xdr:cNvPr id="109" name="テキスト ボックス 108"/>
        <xdr:cNvSpPr txBox="1"/>
      </xdr:nvSpPr>
      <xdr:spPr>
        <a:xfrm>
          <a:off x="21466175" y="2559685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143</xdr:row>
      <xdr:rowOff>0</xdr:rowOff>
    </xdr:from>
    <xdr:to>
      <xdr:col>58</xdr:col>
      <xdr:colOff>165100</xdr:colOff>
      <xdr:row>144</xdr:row>
      <xdr:rowOff>50800</xdr:rowOff>
    </xdr:to>
    <xdr:sp macro="" textlink="">
      <xdr:nvSpPr>
        <xdr:cNvPr id="110" name="テキスト ボックス 109"/>
        <xdr:cNvSpPr txBox="1"/>
      </xdr:nvSpPr>
      <xdr:spPr>
        <a:xfrm>
          <a:off x="21466175" y="2615565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145</xdr:row>
      <xdr:rowOff>165100</xdr:rowOff>
    </xdr:from>
    <xdr:to>
      <xdr:col>58</xdr:col>
      <xdr:colOff>165100</xdr:colOff>
      <xdr:row>147</xdr:row>
      <xdr:rowOff>38100</xdr:rowOff>
    </xdr:to>
    <xdr:sp macro="" textlink="">
      <xdr:nvSpPr>
        <xdr:cNvPr id="111" name="テキスト ボックス 110"/>
        <xdr:cNvSpPr txBox="1"/>
      </xdr:nvSpPr>
      <xdr:spPr>
        <a:xfrm>
          <a:off x="21466175" y="2668270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149</xdr:row>
      <xdr:rowOff>0</xdr:rowOff>
    </xdr:from>
    <xdr:to>
      <xdr:col>58</xdr:col>
      <xdr:colOff>165100</xdr:colOff>
      <xdr:row>150</xdr:row>
      <xdr:rowOff>50800</xdr:rowOff>
    </xdr:to>
    <xdr:sp macro="" textlink="">
      <xdr:nvSpPr>
        <xdr:cNvPr id="112" name="テキスト ボックス 111"/>
        <xdr:cNvSpPr txBox="1"/>
      </xdr:nvSpPr>
      <xdr:spPr>
        <a:xfrm>
          <a:off x="21466175" y="2724150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151</xdr:row>
      <xdr:rowOff>165100</xdr:rowOff>
    </xdr:from>
    <xdr:to>
      <xdr:col>58</xdr:col>
      <xdr:colOff>165100</xdr:colOff>
      <xdr:row>153</xdr:row>
      <xdr:rowOff>38100</xdr:rowOff>
    </xdr:to>
    <xdr:sp macro="" textlink="">
      <xdr:nvSpPr>
        <xdr:cNvPr id="113" name="テキスト ボックス 112"/>
        <xdr:cNvSpPr txBox="1"/>
      </xdr:nvSpPr>
      <xdr:spPr>
        <a:xfrm>
          <a:off x="21466175" y="2776855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155</xdr:row>
      <xdr:rowOff>0</xdr:rowOff>
    </xdr:from>
    <xdr:to>
      <xdr:col>58</xdr:col>
      <xdr:colOff>165100</xdr:colOff>
      <xdr:row>156</xdr:row>
      <xdr:rowOff>50800</xdr:rowOff>
    </xdr:to>
    <xdr:sp macro="" textlink="">
      <xdr:nvSpPr>
        <xdr:cNvPr id="114" name="テキスト ボックス 113"/>
        <xdr:cNvSpPr txBox="1"/>
      </xdr:nvSpPr>
      <xdr:spPr>
        <a:xfrm>
          <a:off x="21466175" y="2832735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33</xdr:col>
      <xdr:colOff>292100</xdr:colOff>
      <xdr:row>158</xdr:row>
      <xdr:rowOff>0</xdr:rowOff>
    </xdr:from>
    <xdr:to>
      <xdr:col>35</xdr:col>
      <xdr:colOff>228600</xdr:colOff>
      <xdr:row>159</xdr:row>
      <xdr:rowOff>12700</xdr:rowOff>
    </xdr:to>
    <xdr:sp macro="" textlink="">
      <xdr:nvSpPr>
        <xdr:cNvPr id="115" name="テキスト ボックス 114"/>
        <xdr:cNvSpPr txBox="1"/>
      </xdr:nvSpPr>
      <xdr:spPr>
        <a:xfrm>
          <a:off x="12274550" y="28870275"/>
          <a:ext cx="584200" cy="193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40</xdr:col>
      <xdr:colOff>330200</xdr:colOff>
      <xdr:row>158</xdr:row>
      <xdr:rowOff>0</xdr:rowOff>
    </xdr:from>
    <xdr:to>
      <xdr:col>42</xdr:col>
      <xdr:colOff>203200</xdr:colOff>
      <xdr:row>159</xdr:row>
      <xdr:rowOff>38100</xdr:rowOff>
    </xdr:to>
    <xdr:sp macro="" textlink="">
      <xdr:nvSpPr>
        <xdr:cNvPr id="116" name="テキスト ボックス 115"/>
        <xdr:cNvSpPr txBox="1"/>
      </xdr:nvSpPr>
      <xdr:spPr>
        <a:xfrm>
          <a:off x="14436725" y="28870275"/>
          <a:ext cx="5492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158</xdr:row>
      <xdr:rowOff>0</xdr:rowOff>
    </xdr:from>
    <xdr:to>
      <xdr:col>58</xdr:col>
      <xdr:colOff>165100</xdr:colOff>
      <xdr:row>159</xdr:row>
      <xdr:rowOff>38100</xdr:rowOff>
    </xdr:to>
    <xdr:sp macro="" textlink="">
      <xdr:nvSpPr>
        <xdr:cNvPr id="117" name="テキスト ボックス 116"/>
        <xdr:cNvSpPr txBox="1"/>
      </xdr:nvSpPr>
      <xdr:spPr>
        <a:xfrm>
          <a:off x="21466175" y="28870275"/>
          <a:ext cx="5588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161</xdr:row>
      <xdr:rowOff>0</xdr:rowOff>
    </xdr:from>
    <xdr:to>
      <xdr:col>58</xdr:col>
      <xdr:colOff>165100</xdr:colOff>
      <xdr:row>162</xdr:row>
      <xdr:rowOff>50800</xdr:rowOff>
    </xdr:to>
    <xdr:sp macro="" textlink="">
      <xdr:nvSpPr>
        <xdr:cNvPr id="118" name="テキスト ボックス 117"/>
        <xdr:cNvSpPr txBox="1"/>
      </xdr:nvSpPr>
      <xdr:spPr>
        <a:xfrm>
          <a:off x="21466175" y="2941320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40</xdr:col>
      <xdr:colOff>330200</xdr:colOff>
      <xdr:row>163</xdr:row>
      <xdr:rowOff>165100</xdr:rowOff>
    </xdr:from>
    <xdr:to>
      <xdr:col>42</xdr:col>
      <xdr:colOff>203200</xdr:colOff>
      <xdr:row>165</xdr:row>
      <xdr:rowOff>38100</xdr:rowOff>
    </xdr:to>
    <xdr:sp macro="" textlink="">
      <xdr:nvSpPr>
        <xdr:cNvPr id="119" name="テキスト ボックス 118"/>
        <xdr:cNvSpPr txBox="1"/>
      </xdr:nvSpPr>
      <xdr:spPr>
        <a:xfrm>
          <a:off x="14436725" y="29940250"/>
          <a:ext cx="5492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33</xdr:col>
      <xdr:colOff>292100</xdr:colOff>
      <xdr:row>163</xdr:row>
      <xdr:rowOff>139700</xdr:rowOff>
    </xdr:from>
    <xdr:to>
      <xdr:col>35</xdr:col>
      <xdr:colOff>228600</xdr:colOff>
      <xdr:row>165</xdr:row>
      <xdr:rowOff>12700</xdr:rowOff>
    </xdr:to>
    <xdr:sp macro="" textlink="">
      <xdr:nvSpPr>
        <xdr:cNvPr id="120" name="テキスト ボックス 119"/>
        <xdr:cNvSpPr txBox="1"/>
      </xdr:nvSpPr>
      <xdr:spPr>
        <a:xfrm>
          <a:off x="12274550" y="29914850"/>
          <a:ext cx="5842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163</xdr:row>
      <xdr:rowOff>165100</xdr:rowOff>
    </xdr:from>
    <xdr:to>
      <xdr:col>58</xdr:col>
      <xdr:colOff>165100</xdr:colOff>
      <xdr:row>165</xdr:row>
      <xdr:rowOff>38100</xdr:rowOff>
    </xdr:to>
    <xdr:sp macro="" textlink="">
      <xdr:nvSpPr>
        <xdr:cNvPr id="121" name="テキスト ボックス 120"/>
        <xdr:cNvSpPr txBox="1"/>
      </xdr:nvSpPr>
      <xdr:spPr>
        <a:xfrm>
          <a:off x="21466175" y="2994025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167</xdr:row>
      <xdr:rowOff>0</xdr:rowOff>
    </xdr:from>
    <xdr:to>
      <xdr:col>58</xdr:col>
      <xdr:colOff>165100</xdr:colOff>
      <xdr:row>168</xdr:row>
      <xdr:rowOff>50800</xdr:rowOff>
    </xdr:to>
    <xdr:sp macro="" textlink="">
      <xdr:nvSpPr>
        <xdr:cNvPr id="122" name="テキスト ボックス 121"/>
        <xdr:cNvSpPr txBox="1"/>
      </xdr:nvSpPr>
      <xdr:spPr>
        <a:xfrm>
          <a:off x="21466175" y="3049905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169</xdr:row>
      <xdr:rowOff>165100</xdr:rowOff>
    </xdr:from>
    <xdr:to>
      <xdr:col>58</xdr:col>
      <xdr:colOff>165100</xdr:colOff>
      <xdr:row>171</xdr:row>
      <xdr:rowOff>38100</xdr:rowOff>
    </xdr:to>
    <xdr:sp macro="" textlink="">
      <xdr:nvSpPr>
        <xdr:cNvPr id="123" name="テキスト ボックス 122"/>
        <xdr:cNvSpPr txBox="1"/>
      </xdr:nvSpPr>
      <xdr:spPr>
        <a:xfrm>
          <a:off x="21466175" y="3102610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173</xdr:row>
      <xdr:rowOff>0</xdr:rowOff>
    </xdr:from>
    <xdr:to>
      <xdr:col>58</xdr:col>
      <xdr:colOff>165100</xdr:colOff>
      <xdr:row>174</xdr:row>
      <xdr:rowOff>50800</xdr:rowOff>
    </xdr:to>
    <xdr:sp macro="" textlink="">
      <xdr:nvSpPr>
        <xdr:cNvPr id="124" name="テキスト ボックス 123"/>
        <xdr:cNvSpPr txBox="1"/>
      </xdr:nvSpPr>
      <xdr:spPr>
        <a:xfrm>
          <a:off x="21466175" y="3158490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175</xdr:row>
      <xdr:rowOff>165100</xdr:rowOff>
    </xdr:from>
    <xdr:to>
      <xdr:col>58</xdr:col>
      <xdr:colOff>165100</xdr:colOff>
      <xdr:row>177</xdr:row>
      <xdr:rowOff>38100</xdr:rowOff>
    </xdr:to>
    <xdr:sp macro="" textlink="">
      <xdr:nvSpPr>
        <xdr:cNvPr id="125" name="テキスト ボックス 124"/>
        <xdr:cNvSpPr txBox="1"/>
      </xdr:nvSpPr>
      <xdr:spPr>
        <a:xfrm>
          <a:off x="21466175" y="3211195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179</xdr:row>
      <xdr:rowOff>0</xdr:rowOff>
    </xdr:from>
    <xdr:to>
      <xdr:col>58</xdr:col>
      <xdr:colOff>165100</xdr:colOff>
      <xdr:row>180</xdr:row>
      <xdr:rowOff>50800</xdr:rowOff>
    </xdr:to>
    <xdr:sp macro="" textlink="">
      <xdr:nvSpPr>
        <xdr:cNvPr id="126" name="テキスト ボックス 125"/>
        <xdr:cNvSpPr txBox="1"/>
      </xdr:nvSpPr>
      <xdr:spPr>
        <a:xfrm>
          <a:off x="21466175" y="3267075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203</xdr:row>
      <xdr:rowOff>0</xdr:rowOff>
    </xdr:from>
    <xdr:to>
      <xdr:col>58</xdr:col>
      <xdr:colOff>165100</xdr:colOff>
      <xdr:row>204</xdr:row>
      <xdr:rowOff>50800</xdr:rowOff>
    </xdr:to>
    <xdr:sp macro="" textlink="">
      <xdr:nvSpPr>
        <xdr:cNvPr id="127" name="テキスト ボックス 126"/>
        <xdr:cNvSpPr txBox="1"/>
      </xdr:nvSpPr>
      <xdr:spPr>
        <a:xfrm>
          <a:off x="21466175" y="3699510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209</xdr:row>
      <xdr:rowOff>0</xdr:rowOff>
    </xdr:from>
    <xdr:to>
      <xdr:col>58</xdr:col>
      <xdr:colOff>165100</xdr:colOff>
      <xdr:row>210</xdr:row>
      <xdr:rowOff>50800</xdr:rowOff>
    </xdr:to>
    <xdr:sp macro="" textlink="">
      <xdr:nvSpPr>
        <xdr:cNvPr id="128" name="テキスト ボックス 127"/>
        <xdr:cNvSpPr txBox="1"/>
      </xdr:nvSpPr>
      <xdr:spPr>
        <a:xfrm>
          <a:off x="21466175" y="3808095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211</xdr:row>
      <xdr:rowOff>165100</xdr:rowOff>
    </xdr:from>
    <xdr:to>
      <xdr:col>58</xdr:col>
      <xdr:colOff>165100</xdr:colOff>
      <xdr:row>213</xdr:row>
      <xdr:rowOff>38100</xdr:rowOff>
    </xdr:to>
    <xdr:sp macro="" textlink="">
      <xdr:nvSpPr>
        <xdr:cNvPr id="129" name="テキスト ボックス 128"/>
        <xdr:cNvSpPr txBox="1"/>
      </xdr:nvSpPr>
      <xdr:spPr>
        <a:xfrm>
          <a:off x="21466175" y="3860800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215</xdr:row>
      <xdr:rowOff>0</xdr:rowOff>
    </xdr:from>
    <xdr:to>
      <xdr:col>58</xdr:col>
      <xdr:colOff>165100</xdr:colOff>
      <xdr:row>216</xdr:row>
      <xdr:rowOff>50800</xdr:rowOff>
    </xdr:to>
    <xdr:sp macro="" textlink="">
      <xdr:nvSpPr>
        <xdr:cNvPr id="130" name="テキスト ボックス 129"/>
        <xdr:cNvSpPr txBox="1"/>
      </xdr:nvSpPr>
      <xdr:spPr>
        <a:xfrm>
          <a:off x="21466175" y="3916680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217</xdr:row>
      <xdr:rowOff>165100</xdr:rowOff>
    </xdr:from>
    <xdr:to>
      <xdr:col>58</xdr:col>
      <xdr:colOff>165100</xdr:colOff>
      <xdr:row>219</xdr:row>
      <xdr:rowOff>38100</xdr:rowOff>
    </xdr:to>
    <xdr:sp macro="" textlink="">
      <xdr:nvSpPr>
        <xdr:cNvPr id="131" name="テキスト ボックス 130"/>
        <xdr:cNvSpPr txBox="1"/>
      </xdr:nvSpPr>
      <xdr:spPr>
        <a:xfrm>
          <a:off x="21466175" y="3969385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221</xdr:row>
      <xdr:rowOff>0</xdr:rowOff>
    </xdr:from>
    <xdr:to>
      <xdr:col>58</xdr:col>
      <xdr:colOff>165100</xdr:colOff>
      <xdr:row>222</xdr:row>
      <xdr:rowOff>50800</xdr:rowOff>
    </xdr:to>
    <xdr:sp macro="" textlink="">
      <xdr:nvSpPr>
        <xdr:cNvPr id="132" name="テキスト ボックス 131"/>
        <xdr:cNvSpPr txBox="1"/>
      </xdr:nvSpPr>
      <xdr:spPr>
        <a:xfrm>
          <a:off x="21466175" y="4025265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223</xdr:row>
      <xdr:rowOff>165100</xdr:rowOff>
    </xdr:from>
    <xdr:to>
      <xdr:col>58</xdr:col>
      <xdr:colOff>165100</xdr:colOff>
      <xdr:row>225</xdr:row>
      <xdr:rowOff>38100</xdr:rowOff>
    </xdr:to>
    <xdr:sp macro="" textlink="">
      <xdr:nvSpPr>
        <xdr:cNvPr id="133" name="テキスト ボックス 132"/>
        <xdr:cNvSpPr txBox="1"/>
      </xdr:nvSpPr>
      <xdr:spPr>
        <a:xfrm>
          <a:off x="21466175" y="4077970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227</xdr:row>
      <xdr:rowOff>0</xdr:rowOff>
    </xdr:from>
    <xdr:to>
      <xdr:col>58</xdr:col>
      <xdr:colOff>165100</xdr:colOff>
      <xdr:row>228</xdr:row>
      <xdr:rowOff>50800</xdr:rowOff>
    </xdr:to>
    <xdr:sp macro="" textlink="">
      <xdr:nvSpPr>
        <xdr:cNvPr id="134" name="テキスト ボックス 133"/>
        <xdr:cNvSpPr txBox="1"/>
      </xdr:nvSpPr>
      <xdr:spPr>
        <a:xfrm>
          <a:off x="21466175" y="4133850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229</xdr:row>
      <xdr:rowOff>165100</xdr:rowOff>
    </xdr:from>
    <xdr:to>
      <xdr:col>58</xdr:col>
      <xdr:colOff>165100</xdr:colOff>
      <xdr:row>231</xdr:row>
      <xdr:rowOff>38100</xdr:rowOff>
    </xdr:to>
    <xdr:sp macro="" textlink="">
      <xdr:nvSpPr>
        <xdr:cNvPr id="135" name="テキスト ボックス 134"/>
        <xdr:cNvSpPr txBox="1"/>
      </xdr:nvSpPr>
      <xdr:spPr>
        <a:xfrm>
          <a:off x="21466175" y="4186555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233</xdr:row>
      <xdr:rowOff>0</xdr:rowOff>
    </xdr:from>
    <xdr:to>
      <xdr:col>58</xdr:col>
      <xdr:colOff>165100</xdr:colOff>
      <xdr:row>234</xdr:row>
      <xdr:rowOff>50800</xdr:rowOff>
    </xdr:to>
    <xdr:sp macro="" textlink="">
      <xdr:nvSpPr>
        <xdr:cNvPr id="136" name="テキスト ボックス 135"/>
        <xdr:cNvSpPr txBox="1"/>
      </xdr:nvSpPr>
      <xdr:spPr>
        <a:xfrm>
          <a:off x="21466175" y="4242435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33</xdr:col>
      <xdr:colOff>292100</xdr:colOff>
      <xdr:row>169</xdr:row>
      <xdr:rowOff>139700</xdr:rowOff>
    </xdr:from>
    <xdr:to>
      <xdr:col>35</xdr:col>
      <xdr:colOff>228600</xdr:colOff>
      <xdr:row>171</xdr:row>
      <xdr:rowOff>12700</xdr:rowOff>
    </xdr:to>
    <xdr:sp macro="" textlink="">
      <xdr:nvSpPr>
        <xdr:cNvPr id="137" name="テキスト ボックス 136"/>
        <xdr:cNvSpPr txBox="1"/>
      </xdr:nvSpPr>
      <xdr:spPr>
        <a:xfrm>
          <a:off x="12274550" y="31000700"/>
          <a:ext cx="5842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33</xdr:col>
      <xdr:colOff>292100</xdr:colOff>
      <xdr:row>175</xdr:row>
      <xdr:rowOff>139700</xdr:rowOff>
    </xdr:from>
    <xdr:to>
      <xdr:col>35</xdr:col>
      <xdr:colOff>228600</xdr:colOff>
      <xdr:row>177</xdr:row>
      <xdr:rowOff>12700</xdr:rowOff>
    </xdr:to>
    <xdr:sp macro="" textlink="">
      <xdr:nvSpPr>
        <xdr:cNvPr id="138" name="テキスト ボックス 137"/>
        <xdr:cNvSpPr txBox="1"/>
      </xdr:nvSpPr>
      <xdr:spPr>
        <a:xfrm>
          <a:off x="12274550" y="32086550"/>
          <a:ext cx="5842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33</xdr:col>
      <xdr:colOff>292100</xdr:colOff>
      <xdr:row>200</xdr:row>
      <xdr:rowOff>0</xdr:rowOff>
    </xdr:from>
    <xdr:to>
      <xdr:col>35</xdr:col>
      <xdr:colOff>228600</xdr:colOff>
      <xdr:row>201</xdr:row>
      <xdr:rowOff>12700</xdr:rowOff>
    </xdr:to>
    <xdr:sp macro="" textlink="">
      <xdr:nvSpPr>
        <xdr:cNvPr id="139" name="テキスト ボックス 138"/>
        <xdr:cNvSpPr txBox="1"/>
      </xdr:nvSpPr>
      <xdr:spPr>
        <a:xfrm>
          <a:off x="12274550" y="36452175"/>
          <a:ext cx="584200" cy="193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33</xdr:col>
      <xdr:colOff>292100</xdr:colOff>
      <xdr:row>211</xdr:row>
      <xdr:rowOff>139700</xdr:rowOff>
    </xdr:from>
    <xdr:to>
      <xdr:col>35</xdr:col>
      <xdr:colOff>228600</xdr:colOff>
      <xdr:row>213</xdr:row>
      <xdr:rowOff>12700</xdr:rowOff>
    </xdr:to>
    <xdr:sp macro="" textlink="">
      <xdr:nvSpPr>
        <xdr:cNvPr id="140" name="テキスト ボックス 139"/>
        <xdr:cNvSpPr txBox="1"/>
      </xdr:nvSpPr>
      <xdr:spPr>
        <a:xfrm>
          <a:off x="12274550" y="38582600"/>
          <a:ext cx="5842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33</xdr:col>
      <xdr:colOff>292100</xdr:colOff>
      <xdr:row>217</xdr:row>
      <xdr:rowOff>139700</xdr:rowOff>
    </xdr:from>
    <xdr:to>
      <xdr:col>35</xdr:col>
      <xdr:colOff>228600</xdr:colOff>
      <xdr:row>219</xdr:row>
      <xdr:rowOff>12700</xdr:rowOff>
    </xdr:to>
    <xdr:sp macro="" textlink="">
      <xdr:nvSpPr>
        <xdr:cNvPr id="141" name="テキスト ボックス 140"/>
        <xdr:cNvSpPr txBox="1"/>
      </xdr:nvSpPr>
      <xdr:spPr>
        <a:xfrm>
          <a:off x="12274550" y="39668450"/>
          <a:ext cx="5842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33</xdr:col>
      <xdr:colOff>292100</xdr:colOff>
      <xdr:row>223</xdr:row>
      <xdr:rowOff>139700</xdr:rowOff>
    </xdr:from>
    <xdr:to>
      <xdr:col>35</xdr:col>
      <xdr:colOff>228600</xdr:colOff>
      <xdr:row>225</xdr:row>
      <xdr:rowOff>12700</xdr:rowOff>
    </xdr:to>
    <xdr:sp macro="" textlink="">
      <xdr:nvSpPr>
        <xdr:cNvPr id="142" name="テキスト ボックス 141"/>
        <xdr:cNvSpPr txBox="1"/>
      </xdr:nvSpPr>
      <xdr:spPr>
        <a:xfrm>
          <a:off x="12274550" y="40754300"/>
          <a:ext cx="5842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33</xdr:col>
      <xdr:colOff>292100</xdr:colOff>
      <xdr:row>229</xdr:row>
      <xdr:rowOff>139700</xdr:rowOff>
    </xdr:from>
    <xdr:to>
      <xdr:col>35</xdr:col>
      <xdr:colOff>228600</xdr:colOff>
      <xdr:row>231</xdr:row>
      <xdr:rowOff>12700</xdr:rowOff>
    </xdr:to>
    <xdr:sp macro="" textlink="">
      <xdr:nvSpPr>
        <xdr:cNvPr id="143" name="テキスト ボックス 142"/>
        <xdr:cNvSpPr txBox="1"/>
      </xdr:nvSpPr>
      <xdr:spPr>
        <a:xfrm>
          <a:off x="12274550" y="41840150"/>
          <a:ext cx="5842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40</xdr:col>
      <xdr:colOff>330200</xdr:colOff>
      <xdr:row>169</xdr:row>
      <xdr:rowOff>165100</xdr:rowOff>
    </xdr:from>
    <xdr:to>
      <xdr:col>42</xdr:col>
      <xdr:colOff>203200</xdr:colOff>
      <xdr:row>171</xdr:row>
      <xdr:rowOff>38100</xdr:rowOff>
    </xdr:to>
    <xdr:sp macro="" textlink="">
      <xdr:nvSpPr>
        <xdr:cNvPr id="144" name="テキスト ボックス 143"/>
        <xdr:cNvSpPr txBox="1"/>
      </xdr:nvSpPr>
      <xdr:spPr>
        <a:xfrm>
          <a:off x="14436725" y="31026100"/>
          <a:ext cx="5492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40</xdr:col>
      <xdr:colOff>330200</xdr:colOff>
      <xdr:row>175</xdr:row>
      <xdr:rowOff>165100</xdr:rowOff>
    </xdr:from>
    <xdr:to>
      <xdr:col>42</xdr:col>
      <xdr:colOff>203200</xdr:colOff>
      <xdr:row>177</xdr:row>
      <xdr:rowOff>38100</xdr:rowOff>
    </xdr:to>
    <xdr:sp macro="" textlink="">
      <xdr:nvSpPr>
        <xdr:cNvPr id="145" name="テキスト ボックス 144"/>
        <xdr:cNvSpPr txBox="1"/>
      </xdr:nvSpPr>
      <xdr:spPr>
        <a:xfrm>
          <a:off x="14436725" y="32111950"/>
          <a:ext cx="5492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40</xdr:col>
      <xdr:colOff>330200</xdr:colOff>
      <xdr:row>200</xdr:row>
      <xdr:rowOff>15875</xdr:rowOff>
    </xdr:from>
    <xdr:to>
      <xdr:col>42</xdr:col>
      <xdr:colOff>203200</xdr:colOff>
      <xdr:row>201</xdr:row>
      <xdr:rowOff>38100</xdr:rowOff>
    </xdr:to>
    <xdr:sp macro="" textlink="">
      <xdr:nvSpPr>
        <xdr:cNvPr id="146" name="テキスト ボックス 145"/>
        <xdr:cNvSpPr txBox="1"/>
      </xdr:nvSpPr>
      <xdr:spPr>
        <a:xfrm>
          <a:off x="14436725" y="36468050"/>
          <a:ext cx="549275"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40</xdr:col>
      <xdr:colOff>330200</xdr:colOff>
      <xdr:row>211</xdr:row>
      <xdr:rowOff>165100</xdr:rowOff>
    </xdr:from>
    <xdr:to>
      <xdr:col>42</xdr:col>
      <xdr:colOff>203200</xdr:colOff>
      <xdr:row>213</xdr:row>
      <xdr:rowOff>38100</xdr:rowOff>
    </xdr:to>
    <xdr:sp macro="" textlink="">
      <xdr:nvSpPr>
        <xdr:cNvPr id="147" name="テキスト ボックス 146"/>
        <xdr:cNvSpPr txBox="1"/>
      </xdr:nvSpPr>
      <xdr:spPr>
        <a:xfrm>
          <a:off x="14436725" y="38608000"/>
          <a:ext cx="5492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40</xdr:col>
      <xdr:colOff>330200</xdr:colOff>
      <xdr:row>217</xdr:row>
      <xdr:rowOff>165100</xdr:rowOff>
    </xdr:from>
    <xdr:to>
      <xdr:col>42</xdr:col>
      <xdr:colOff>203200</xdr:colOff>
      <xdr:row>219</xdr:row>
      <xdr:rowOff>38100</xdr:rowOff>
    </xdr:to>
    <xdr:sp macro="" textlink="">
      <xdr:nvSpPr>
        <xdr:cNvPr id="148" name="テキスト ボックス 147"/>
        <xdr:cNvSpPr txBox="1"/>
      </xdr:nvSpPr>
      <xdr:spPr>
        <a:xfrm>
          <a:off x="14436725" y="39693850"/>
          <a:ext cx="5492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40</xdr:col>
      <xdr:colOff>330200</xdr:colOff>
      <xdr:row>223</xdr:row>
      <xdr:rowOff>165100</xdr:rowOff>
    </xdr:from>
    <xdr:to>
      <xdr:col>42</xdr:col>
      <xdr:colOff>203200</xdr:colOff>
      <xdr:row>225</xdr:row>
      <xdr:rowOff>38100</xdr:rowOff>
    </xdr:to>
    <xdr:sp macro="" textlink="">
      <xdr:nvSpPr>
        <xdr:cNvPr id="149" name="テキスト ボックス 148"/>
        <xdr:cNvSpPr txBox="1"/>
      </xdr:nvSpPr>
      <xdr:spPr>
        <a:xfrm>
          <a:off x="14436725" y="40779700"/>
          <a:ext cx="5492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40</xdr:col>
      <xdr:colOff>330200</xdr:colOff>
      <xdr:row>229</xdr:row>
      <xdr:rowOff>165100</xdr:rowOff>
    </xdr:from>
    <xdr:to>
      <xdr:col>42</xdr:col>
      <xdr:colOff>203200</xdr:colOff>
      <xdr:row>231</xdr:row>
      <xdr:rowOff>38100</xdr:rowOff>
    </xdr:to>
    <xdr:sp macro="" textlink="">
      <xdr:nvSpPr>
        <xdr:cNvPr id="150" name="テキスト ボックス 149"/>
        <xdr:cNvSpPr txBox="1"/>
      </xdr:nvSpPr>
      <xdr:spPr>
        <a:xfrm>
          <a:off x="14436725" y="41865550"/>
          <a:ext cx="5492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158</xdr:row>
      <xdr:rowOff>0</xdr:rowOff>
    </xdr:from>
    <xdr:to>
      <xdr:col>58</xdr:col>
      <xdr:colOff>165100</xdr:colOff>
      <xdr:row>159</xdr:row>
      <xdr:rowOff>38100</xdr:rowOff>
    </xdr:to>
    <xdr:sp macro="" textlink="">
      <xdr:nvSpPr>
        <xdr:cNvPr id="151" name="テキスト ボックス 150"/>
        <xdr:cNvSpPr txBox="1"/>
      </xdr:nvSpPr>
      <xdr:spPr>
        <a:xfrm>
          <a:off x="21466175" y="28870275"/>
          <a:ext cx="5588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161</xdr:row>
      <xdr:rowOff>0</xdr:rowOff>
    </xdr:from>
    <xdr:to>
      <xdr:col>58</xdr:col>
      <xdr:colOff>165100</xdr:colOff>
      <xdr:row>162</xdr:row>
      <xdr:rowOff>50800</xdr:rowOff>
    </xdr:to>
    <xdr:sp macro="" textlink="">
      <xdr:nvSpPr>
        <xdr:cNvPr id="152" name="テキスト ボックス 151"/>
        <xdr:cNvSpPr txBox="1"/>
      </xdr:nvSpPr>
      <xdr:spPr>
        <a:xfrm>
          <a:off x="21466175" y="2941320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163</xdr:row>
      <xdr:rowOff>165100</xdr:rowOff>
    </xdr:from>
    <xdr:to>
      <xdr:col>58</xdr:col>
      <xdr:colOff>165100</xdr:colOff>
      <xdr:row>165</xdr:row>
      <xdr:rowOff>38100</xdr:rowOff>
    </xdr:to>
    <xdr:sp macro="" textlink="">
      <xdr:nvSpPr>
        <xdr:cNvPr id="153" name="テキスト ボックス 152"/>
        <xdr:cNvSpPr txBox="1"/>
      </xdr:nvSpPr>
      <xdr:spPr>
        <a:xfrm>
          <a:off x="21466175" y="2994025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167</xdr:row>
      <xdr:rowOff>0</xdr:rowOff>
    </xdr:from>
    <xdr:to>
      <xdr:col>58</xdr:col>
      <xdr:colOff>165100</xdr:colOff>
      <xdr:row>168</xdr:row>
      <xdr:rowOff>50800</xdr:rowOff>
    </xdr:to>
    <xdr:sp macro="" textlink="">
      <xdr:nvSpPr>
        <xdr:cNvPr id="154" name="テキスト ボックス 153"/>
        <xdr:cNvSpPr txBox="1"/>
      </xdr:nvSpPr>
      <xdr:spPr>
        <a:xfrm>
          <a:off x="21466175" y="3049905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169</xdr:row>
      <xdr:rowOff>165100</xdr:rowOff>
    </xdr:from>
    <xdr:to>
      <xdr:col>58</xdr:col>
      <xdr:colOff>165100</xdr:colOff>
      <xdr:row>171</xdr:row>
      <xdr:rowOff>38100</xdr:rowOff>
    </xdr:to>
    <xdr:sp macro="" textlink="">
      <xdr:nvSpPr>
        <xdr:cNvPr id="155" name="テキスト ボックス 154"/>
        <xdr:cNvSpPr txBox="1"/>
      </xdr:nvSpPr>
      <xdr:spPr>
        <a:xfrm>
          <a:off x="21466175" y="3102610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173</xdr:row>
      <xdr:rowOff>0</xdr:rowOff>
    </xdr:from>
    <xdr:to>
      <xdr:col>58</xdr:col>
      <xdr:colOff>165100</xdr:colOff>
      <xdr:row>174</xdr:row>
      <xdr:rowOff>50800</xdr:rowOff>
    </xdr:to>
    <xdr:sp macro="" textlink="">
      <xdr:nvSpPr>
        <xdr:cNvPr id="156" name="テキスト ボックス 155"/>
        <xdr:cNvSpPr txBox="1"/>
      </xdr:nvSpPr>
      <xdr:spPr>
        <a:xfrm>
          <a:off x="21466175" y="3158490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175</xdr:row>
      <xdr:rowOff>165100</xdr:rowOff>
    </xdr:from>
    <xdr:to>
      <xdr:col>58</xdr:col>
      <xdr:colOff>165100</xdr:colOff>
      <xdr:row>177</xdr:row>
      <xdr:rowOff>38100</xdr:rowOff>
    </xdr:to>
    <xdr:sp macro="" textlink="">
      <xdr:nvSpPr>
        <xdr:cNvPr id="157" name="テキスト ボックス 156"/>
        <xdr:cNvSpPr txBox="1"/>
      </xdr:nvSpPr>
      <xdr:spPr>
        <a:xfrm>
          <a:off x="21466175" y="3211195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179</xdr:row>
      <xdr:rowOff>0</xdr:rowOff>
    </xdr:from>
    <xdr:to>
      <xdr:col>58</xdr:col>
      <xdr:colOff>165100</xdr:colOff>
      <xdr:row>180</xdr:row>
      <xdr:rowOff>50800</xdr:rowOff>
    </xdr:to>
    <xdr:sp macro="" textlink="">
      <xdr:nvSpPr>
        <xdr:cNvPr id="158" name="テキスト ボックス 157"/>
        <xdr:cNvSpPr txBox="1"/>
      </xdr:nvSpPr>
      <xdr:spPr>
        <a:xfrm>
          <a:off x="21466175" y="3267075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200</xdr:row>
      <xdr:rowOff>15875</xdr:rowOff>
    </xdr:from>
    <xdr:to>
      <xdr:col>58</xdr:col>
      <xdr:colOff>165100</xdr:colOff>
      <xdr:row>201</xdr:row>
      <xdr:rowOff>38100</xdr:rowOff>
    </xdr:to>
    <xdr:sp macro="" textlink="">
      <xdr:nvSpPr>
        <xdr:cNvPr id="159" name="テキスト ボックス 158"/>
        <xdr:cNvSpPr txBox="1"/>
      </xdr:nvSpPr>
      <xdr:spPr>
        <a:xfrm>
          <a:off x="21466175" y="36468050"/>
          <a:ext cx="55880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203</xdr:row>
      <xdr:rowOff>0</xdr:rowOff>
    </xdr:from>
    <xdr:to>
      <xdr:col>58</xdr:col>
      <xdr:colOff>165100</xdr:colOff>
      <xdr:row>204</xdr:row>
      <xdr:rowOff>50800</xdr:rowOff>
    </xdr:to>
    <xdr:sp macro="" textlink="">
      <xdr:nvSpPr>
        <xdr:cNvPr id="160" name="テキスト ボックス 159"/>
        <xdr:cNvSpPr txBox="1"/>
      </xdr:nvSpPr>
      <xdr:spPr>
        <a:xfrm>
          <a:off x="21466175" y="3699510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209</xdr:row>
      <xdr:rowOff>0</xdr:rowOff>
    </xdr:from>
    <xdr:to>
      <xdr:col>58</xdr:col>
      <xdr:colOff>165100</xdr:colOff>
      <xdr:row>210</xdr:row>
      <xdr:rowOff>50800</xdr:rowOff>
    </xdr:to>
    <xdr:sp macro="" textlink="">
      <xdr:nvSpPr>
        <xdr:cNvPr id="161" name="テキスト ボックス 160"/>
        <xdr:cNvSpPr txBox="1"/>
      </xdr:nvSpPr>
      <xdr:spPr>
        <a:xfrm>
          <a:off x="21466175" y="3808095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211</xdr:row>
      <xdr:rowOff>165100</xdr:rowOff>
    </xdr:from>
    <xdr:to>
      <xdr:col>58</xdr:col>
      <xdr:colOff>165100</xdr:colOff>
      <xdr:row>213</xdr:row>
      <xdr:rowOff>38100</xdr:rowOff>
    </xdr:to>
    <xdr:sp macro="" textlink="">
      <xdr:nvSpPr>
        <xdr:cNvPr id="162" name="テキスト ボックス 161"/>
        <xdr:cNvSpPr txBox="1"/>
      </xdr:nvSpPr>
      <xdr:spPr>
        <a:xfrm>
          <a:off x="21466175" y="3860800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215</xdr:row>
      <xdr:rowOff>0</xdr:rowOff>
    </xdr:from>
    <xdr:to>
      <xdr:col>58</xdr:col>
      <xdr:colOff>165100</xdr:colOff>
      <xdr:row>216</xdr:row>
      <xdr:rowOff>50800</xdr:rowOff>
    </xdr:to>
    <xdr:sp macro="" textlink="">
      <xdr:nvSpPr>
        <xdr:cNvPr id="163" name="テキスト ボックス 162"/>
        <xdr:cNvSpPr txBox="1"/>
      </xdr:nvSpPr>
      <xdr:spPr>
        <a:xfrm>
          <a:off x="21466175" y="3916680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217</xdr:row>
      <xdr:rowOff>165100</xdr:rowOff>
    </xdr:from>
    <xdr:to>
      <xdr:col>58</xdr:col>
      <xdr:colOff>165100</xdr:colOff>
      <xdr:row>219</xdr:row>
      <xdr:rowOff>38100</xdr:rowOff>
    </xdr:to>
    <xdr:sp macro="" textlink="">
      <xdr:nvSpPr>
        <xdr:cNvPr id="164" name="テキスト ボックス 163"/>
        <xdr:cNvSpPr txBox="1"/>
      </xdr:nvSpPr>
      <xdr:spPr>
        <a:xfrm>
          <a:off x="21466175" y="3969385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221</xdr:row>
      <xdr:rowOff>0</xdr:rowOff>
    </xdr:from>
    <xdr:to>
      <xdr:col>58</xdr:col>
      <xdr:colOff>165100</xdr:colOff>
      <xdr:row>222</xdr:row>
      <xdr:rowOff>50800</xdr:rowOff>
    </xdr:to>
    <xdr:sp macro="" textlink="">
      <xdr:nvSpPr>
        <xdr:cNvPr id="165" name="テキスト ボックス 164"/>
        <xdr:cNvSpPr txBox="1"/>
      </xdr:nvSpPr>
      <xdr:spPr>
        <a:xfrm>
          <a:off x="21466175" y="4025265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223</xdr:row>
      <xdr:rowOff>165100</xdr:rowOff>
    </xdr:from>
    <xdr:to>
      <xdr:col>58</xdr:col>
      <xdr:colOff>165100</xdr:colOff>
      <xdr:row>225</xdr:row>
      <xdr:rowOff>38100</xdr:rowOff>
    </xdr:to>
    <xdr:sp macro="" textlink="">
      <xdr:nvSpPr>
        <xdr:cNvPr id="166" name="テキスト ボックス 165"/>
        <xdr:cNvSpPr txBox="1"/>
      </xdr:nvSpPr>
      <xdr:spPr>
        <a:xfrm>
          <a:off x="21466175" y="4077970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227</xdr:row>
      <xdr:rowOff>0</xdr:rowOff>
    </xdr:from>
    <xdr:to>
      <xdr:col>58</xdr:col>
      <xdr:colOff>165100</xdr:colOff>
      <xdr:row>228</xdr:row>
      <xdr:rowOff>50800</xdr:rowOff>
    </xdr:to>
    <xdr:sp macro="" textlink="">
      <xdr:nvSpPr>
        <xdr:cNvPr id="167" name="テキスト ボックス 166"/>
        <xdr:cNvSpPr txBox="1"/>
      </xdr:nvSpPr>
      <xdr:spPr>
        <a:xfrm>
          <a:off x="21466175" y="4133850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229</xdr:row>
      <xdr:rowOff>165100</xdr:rowOff>
    </xdr:from>
    <xdr:to>
      <xdr:col>58</xdr:col>
      <xdr:colOff>165100</xdr:colOff>
      <xdr:row>231</xdr:row>
      <xdr:rowOff>38100</xdr:rowOff>
    </xdr:to>
    <xdr:sp macro="" textlink="">
      <xdr:nvSpPr>
        <xdr:cNvPr id="168" name="テキスト ボックス 167"/>
        <xdr:cNvSpPr txBox="1"/>
      </xdr:nvSpPr>
      <xdr:spPr>
        <a:xfrm>
          <a:off x="21466175" y="4186555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233</xdr:row>
      <xdr:rowOff>0</xdr:rowOff>
    </xdr:from>
    <xdr:to>
      <xdr:col>58</xdr:col>
      <xdr:colOff>165100</xdr:colOff>
      <xdr:row>234</xdr:row>
      <xdr:rowOff>50800</xdr:rowOff>
    </xdr:to>
    <xdr:sp macro="" textlink="">
      <xdr:nvSpPr>
        <xdr:cNvPr id="169" name="テキスト ボックス 168"/>
        <xdr:cNvSpPr txBox="1"/>
      </xdr:nvSpPr>
      <xdr:spPr>
        <a:xfrm>
          <a:off x="21466175" y="4242435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235</xdr:row>
      <xdr:rowOff>165100</xdr:rowOff>
    </xdr:from>
    <xdr:to>
      <xdr:col>58</xdr:col>
      <xdr:colOff>165100</xdr:colOff>
      <xdr:row>237</xdr:row>
      <xdr:rowOff>38100</xdr:rowOff>
    </xdr:to>
    <xdr:sp macro="" textlink="">
      <xdr:nvSpPr>
        <xdr:cNvPr id="170" name="テキスト ボックス 169"/>
        <xdr:cNvSpPr txBox="1"/>
      </xdr:nvSpPr>
      <xdr:spPr>
        <a:xfrm>
          <a:off x="21466175" y="4295140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239</xdr:row>
      <xdr:rowOff>0</xdr:rowOff>
    </xdr:from>
    <xdr:to>
      <xdr:col>58</xdr:col>
      <xdr:colOff>165100</xdr:colOff>
      <xdr:row>240</xdr:row>
      <xdr:rowOff>50800</xdr:rowOff>
    </xdr:to>
    <xdr:sp macro="" textlink="">
      <xdr:nvSpPr>
        <xdr:cNvPr id="171" name="テキスト ボックス 170"/>
        <xdr:cNvSpPr txBox="1"/>
      </xdr:nvSpPr>
      <xdr:spPr>
        <a:xfrm>
          <a:off x="21466175" y="4351020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33</xdr:col>
      <xdr:colOff>292100</xdr:colOff>
      <xdr:row>235</xdr:row>
      <xdr:rowOff>139700</xdr:rowOff>
    </xdr:from>
    <xdr:to>
      <xdr:col>35</xdr:col>
      <xdr:colOff>228600</xdr:colOff>
      <xdr:row>237</xdr:row>
      <xdr:rowOff>12700</xdr:rowOff>
    </xdr:to>
    <xdr:sp macro="" textlink="">
      <xdr:nvSpPr>
        <xdr:cNvPr id="172" name="テキスト ボックス 171"/>
        <xdr:cNvSpPr txBox="1"/>
      </xdr:nvSpPr>
      <xdr:spPr>
        <a:xfrm>
          <a:off x="12274550" y="42926000"/>
          <a:ext cx="5842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40</xdr:col>
      <xdr:colOff>330200</xdr:colOff>
      <xdr:row>235</xdr:row>
      <xdr:rowOff>165100</xdr:rowOff>
    </xdr:from>
    <xdr:to>
      <xdr:col>42</xdr:col>
      <xdr:colOff>203200</xdr:colOff>
      <xdr:row>237</xdr:row>
      <xdr:rowOff>38100</xdr:rowOff>
    </xdr:to>
    <xdr:sp macro="" textlink="">
      <xdr:nvSpPr>
        <xdr:cNvPr id="173" name="テキスト ボックス 172"/>
        <xdr:cNvSpPr txBox="1"/>
      </xdr:nvSpPr>
      <xdr:spPr>
        <a:xfrm>
          <a:off x="14436725" y="42951400"/>
          <a:ext cx="5492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235</xdr:row>
      <xdr:rowOff>165100</xdr:rowOff>
    </xdr:from>
    <xdr:to>
      <xdr:col>58</xdr:col>
      <xdr:colOff>165100</xdr:colOff>
      <xdr:row>237</xdr:row>
      <xdr:rowOff>38100</xdr:rowOff>
    </xdr:to>
    <xdr:sp macro="" textlink="">
      <xdr:nvSpPr>
        <xdr:cNvPr id="174" name="テキスト ボックス 173"/>
        <xdr:cNvSpPr txBox="1"/>
      </xdr:nvSpPr>
      <xdr:spPr>
        <a:xfrm>
          <a:off x="21466175" y="4295140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239</xdr:row>
      <xdr:rowOff>0</xdr:rowOff>
    </xdr:from>
    <xdr:to>
      <xdr:col>58</xdr:col>
      <xdr:colOff>165100</xdr:colOff>
      <xdr:row>240</xdr:row>
      <xdr:rowOff>50800</xdr:rowOff>
    </xdr:to>
    <xdr:sp macro="" textlink="">
      <xdr:nvSpPr>
        <xdr:cNvPr id="175" name="テキスト ボックス 174"/>
        <xdr:cNvSpPr txBox="1"/>
      </xdr:nvSpPr>
      <xdr:spPr>
        <a:xfrm>
          <a:off x="21466175" y="4351020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241</xdr:row>
      <xdr:rowOff>165100</xdr:rowOff>
    </xdr:from>
    <xdr:to>
      <xdr:col>58</xdr:col>
      <xdr:colOff>165100</xdr:colOff>
      <xdr:row>243</xdr:row>
      <xdr:rowOff>38100</xdr:rowOff>
    </xdr:to>
    <xdr:sp macro="" textlink="">
      <xdr:nvSpPr>
        <xdr:cNvPr id="176" name="テキスト ボックス 175"/>
        <xdr:cNvSpPr txBox="1"/>
      </xdr:nvSpPr>
      <xdr:spPr>
        <a:xfrm>
          <a:off x="21466175" y="4403725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245</xdr:row>
      <xdr:rowOff>0</xdr:rowOff>
    </xdr:from>
    <xdr:to>
      <xdr:col>58</xdr:col>
      <xdr:colOff>165100</xdr:colOff>
      <xdr:row>246</xdr:row>
      <xdr:rowOff>50800</xdr:rowOff>
    </xdr:to>
    <xdr:sp macro="" textlink="">
      <xdr:nvSpPr>
        <xdr:cNvPr id="177" name="テキスト ボックス 176"/>
        <xdr:cNvSpPr txBox="1"/>
      </xdr:nvSpPr>
      <xdr:spPr>
        <a:xfrm>
          <a:off x="21466175" y="4459605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33</xdr:col>
      <xdr:colOff>292100</xdr:colOff>
      <xdr:row>241</xdr:row>
      <xdr:rowOff>139700</xdr:rowOff>
    </xdr:from>
    <xdr:to>
      <xdr:col>35</xdr:col>
      <xdr:colOff>228600</xdr:colOff>
      <xdr:row>243</xdr:row>
      <xdr:rowOff>12700</xdr:rowOff>
    </xdr:to>
    <xdr:sp macro="" textlink="">
      <xdr:nvSpPr>
        <xdr:cNvPr id="178" name="テキスト ボックス 177"/>
        <xdr:cNvSpPr txBox="1"/>
      </xdr:nvSpPr>
      <xdr:spPr>
        <a:xfrm>
          <a:off x="12274550" y="44011850"/>
          <a:ext cx="5842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40</xdr:col>
      <xdr:colOff>330200</xdr:colOff>
      <xdr:row>241</xdr:row>
      <xdr:rowOff>165100</xdr:rowOff>
    </xdr:from>
    <xdr:to>
      <xdr:col>42</xdr:col>
      <xdr:colOff>203200</xdr:colOff>
      <xdr:row>243</xdr:row>
      <xdr:rowOff>38100</xdr:rowOff>
    </xdr:to>
    <xdr:sp macro="" textlink="">
      <xdr:nvSpPr>
        <xdr:cNvPr id="179" name="テキスト ボックス 178"/>
        <xdr:cNvSpPr txBox="1"/>
      </xdr:nvSpPr>
      <xdr:spPr>
        <a:xfrm>
          <a:off x="14436725" y="44037250"/>
          <a:ext cx="5492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241</xdr:row>
      <xdr:rowOff>165100</xdr:rowOff>
    </xdr:from>
    <xdr:to>
      <xdr:col>58</xdr:col>
      <xdr:colOff>165100</xdr:colOff>
      <xdr:row>243</xdr:row>
      <xdr:rowOff>38100</xdr:rowOff>
    </xdr:to>
    <xdr:sp macro="" textlink="">
      <xdr:nvSpPr>
        <xdr:cNvPr id="180" name="テキスト ボックス 179"/>
        <xdr:cNvSpPr txBox="1"/>
      </xdr:nvSpPr>
      <xdr:spPr>
        <a:xfrm>
          <a:off x="21466175" y="4403725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245</xdr:row>
      <xdr:rowOff>0</xdr:rowOff>
    </xdr:from>
    <xdr:to>
      <xdr:col>58</xdr:col>
      <xdr:colOff>165100</xdr:colOff>
      <xdr:row>246</xdr:row>
      <xdr:rowOff>50800</xdr:rowOff>
    </xdr:to>
    <xdr:sp macro="" textlink="">
      <xdr:nvSpPr>
        <xdr:cNvPr id="181" name="テキスト ボックス 180"/>
        <xdr:cNvSpPr txBox="1"/>
      </xdr:nvSpPr>
      <xdr:spPr>
        <a:xfrm>
          <a:off x="21466175" y="4459605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247</xdr:row>
      <xdr:rowOff>165100</xdr:rowOff>
    </xdr:from>
    <xdr:to>
      <xdr:col>58</xdr:col>
      <xdr:colOff>165100</xdr:colOff>
      <xdr:row>249</xdr:row>
      <xdr:rowOff>38100</xdr:rowOff>
    </xdr:to>
    <xdr:sp macro="" textlink="">
      <xdr:nvSpPr>
        <xdr:cNvPr id="182" name="テキスト ボックス 181"/>
        <xdr:cNvSpPr txBox="1"/>
      </xdr:nvSpPr>
      <xdr:spPr>
        <a:xfrm>
          <a:off x="21466175" y="4512310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251</xdr:row>
      <xdr:rowOff>0</xdr:rowOff>
    </xdr:from>
    <xdr:to>
      <xdr:col>58</xdr:col>
      <xdr:colOff>165100</xdr:colOff>
      <xdr:row>252</xdr:row>
      <xdr:rowOff>50800</xdr:rowOff>
    </xdr:to>
    <xdr:sp macro="" textlink="">
      <xdr:nvSpPr>
        <xdr:cNvPr id="183" name="テキスト ボックス 182"/>
        <xdr:cNvSpPr txBox="1"/>
      </xdr:nvSpPr>
      <xdr:spPr>
        <a:xfrm>
          <a:off x="21466175" y="4568190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33</xdr:col>
      <xdr:colOff>292100</xdr:colOff>
      <xdr:row>247</xdr:row>
      <xdr:rowOff>139700</xdr:rowOff>
    </xdr:from>
    <xdr:to>
      <xdr:col>35</xdr:col>
      <xdr:colOff>228600</xdr:colOff>
      <xdr:row>249</xdr:row>
      <xdr:rowOff>12700</xdr:rowOff>
    </xdr:to>
    <xdr:sp macro="" textlink="">
      <xdr:nvSpPr>
        <xdr:cNvPr id="184" name="テキスト ボックス 183"/>
        <xdr:cNvSpPr txBox="1"/>
      </xdr:nvSpPr>
      <xdr:spPr>
        <a:xfrm>
          <a:off x="12274550" y="45097700"/>
          <a:ext cx="5842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40</xdr:col>
      <xdr:colOff>330200</xdr:colOff>
      <xdr:row>247</xdr:row>
      <xdr:rowOff>165100</xdr:rowOff>
    </xdr:from>
    <xdr:to>
      <xdr:col>42</xdr:col>
      <xdr:colOff>203200</xdr:colOff>
      <xdr:row>249</xdr:row>
      <xdr:rowOff>38100</xdr:rowOff>
    </xdr:to>
    <xdr:sp macro="" textlink="">
      <xdr:nvSpPr>
        <xdr:cNvPr id="185" name="テキスト ボックス 184"/>
        <xdr:cNvSpPr txBox="1"/>
      </xdr:nvSpPr>
      <xdr:spPr>
        <a:xfrm>
          <a:off x="14436725" y="45123100"/>
          <a:ext cx="5492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247</xdr:row>
      <xdr:rowOff>165100</xdr:rowOff>
    </xdr:from>
    <xdr:to>
      <xdr:col>58</xdr:col>
      <xdr:colOff>165100</xdr:colOff>
      <xdr:row>249</xdr:row>
      <xdr:rowOff>38100</xdr:rowOff>
    </xdr:to>
    <xdr:sp macro="" textlink="">
      <xdr:nvSpPr>
        <xdr:cNvPr id="186" name="テキスト ボックス 185"/>
        <xdr:cNvSpPr txBox="1"/>
      </xdr:nvSpPr>
      <xdr:spPr>
        <a:xfrm>
          <a:off x="21466175" y="4512310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251</xdr:row>
      <xdr:rowOff>0</xdr:rowOff>
    </xdr:from>
    <xdr:to>
      <xdr:col>58</xdr:col>
      <xdr:colOff>165100</xdr:colOff>
      <xdr:row>252</xdr:row>
      <xdr:rowOff>50800</xdr:rowOff>
    </xdr:to>
    <xdr:sp macro="" textlink="">
      <xdr:nvSpPr>
        <xdr:cNvPr id="187" name="テキスト ボックス 186"/>
        <xdr:cNvSpPr txBox="1"/>
      </xdr:nvSpPr>
      <xdr:spPr>
        <a:xfrm>
          <a:off x="21466175" y="4568190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253</xdr:row>
      <xdr:rowOff>165100</xdr:rowOff>
    </xdr:from>
    <xdr:to>
      <xdr:col>58</xdr:col>
      <xdr:colOff>165100</xdr:colOff>
      <xdr:row>255</xdr:row>
      <xdr:rowOff>38100</xdr:rowOff>
    </xdr:to>
    <xdr:sp macro="" textlink="">
      <xdr:nvSpPr>
        <xdr:cNvPr id="188" name="テキスト ボックス 187"/>
        <xdr:cNvSpPr txBox="1"/>
      </xdr:nvSpPr>
      <xdr:spPr>
        <a:xfrm>
          <a:off x="21466175" y="4620895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257</xdr:row>
      <xdr:rowOff>0</xdr:rowOff>
    </xdr:from>
    <xdr:to>
      <xdr:col>58</xdr:col>
      <xdr:colOff>165100</xdr:colOff>
      <xdr:row>258</xdr:row>
      <xdr:rowOff>50800</xdr:rowOff>
    </xdr:to>
    <xdr:sp macro="" textlink="">
      <xdr:nvSpPr>
        <xdr:cNvPr id="189" name="テキスト ボックス 188"/>
        <xdr:cNvSpPr txBox="1"/>
      </xdr:nvSpPr>
      <xdr:spPr>
        <a:xfrm>
          <a:off x="21466175" y="4676775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33</xdr:col>
      <xdr:colOff>292100</xdr:colOff>
      <xdr:row>253</xdr:row>
      <xdr:rowOff>139700</xdr:rowOff>
    </xdr:from>
    <xdr:to>
      <xdr:col>35</xdr:col>
      <xdr:colOff>228600</xdr:colOff>
      <xdr:row>255</xdr:row>
      <xdr:rowOff>12700</xdr:rowOff>
    </xdr:to>
    <xdr:sp macro="" textlink="">
      <xdr:nvSpPr>
        <xdr:cNvPr id="190" name="テキスト ボックス 189"/>
        <xdr:cNvSpPr txBox="1"/>
      </xdr:nvSpPr>
      <xdr:spPr>
        <a:xfrm>
          <a:off x="12274550" y="46183550"/>
          <a:ext cx="5842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40</xdr:col>
      <xdr:colOff>330200</xdr:colOff>
      <xdr:row>253</xdr:row>
      <xdr:rowOff>165100</xdr:rowOff>
    </xdr:from>
    <xdr:to>
      <xdr:col>42</xdr:col>
      <xdr:colOff>203200</xdr:colOff>
      <xdr:row>255</xdr:row>
      <xdr:rowOff>38100</xdr:rowOff>
    </xdr:to>
    <xdr:sp macro="" textlink="">
      <xdr:nvSpPr>
        <xdr:cNvPr id="191" name="テキスト ボックス 190"/>
        <xdr:cNvSpPr txBox="1"/>
      </xdr:nvSpPr>
      <xdr:spPr>
        <a:xfrm>
          <a:off x="14436725" y="46208950"/>
          <a:ext cx="5492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253</xdr:row>
      <xdr:rowOff>165100</xdr:rowOff>
    </xdr:from>
    <xdr:to>
      <xdr:col>58</xdr:col>
      <xdr:colOff>165100</xdr:colOff>
      <xdr:row>255</xdr:row>
      <xdr:rowOff>38100</xdr:rowOff>
    </xdr:to>
    <xdr:sp macro="" textlink="">
      <xdr:nvSpPr>
        <xdr:cNvPr id="192" name="テキスト ボックス 191"/>
        <xdr:cNvSpPr txBox="1"/>
      </xdr:nvSpPr>
      <xdr:spPr>
        <a:xfrm>
          <a:off x="21466175" y="4620895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257</xdr:row>
      <xdr:rowOff>0</xdr:rowOff>
    </xdr:from>
    <xdr:to>
      <xdr:col>58</xdr:col>
      <xdr:colOff>165100</xdr:colOff>
      <xdr:row>258</xdr:row>
      <xdr:rowOff>50800</xdr:rowOff>
    </xdr:to>
    <xdr:sp macro="" textlink="">
      <xdr:nvSpPr>
        <xdr:cNvPr id="193" name="テキスト ボックス 192"/>
        <xdr:cNvSpPr txBox="1"/>
      </xdr:nvSpPr>
      <xdr:spPr>
        <a:xfrm>
          <a:off x="21466175" y="4676775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259</xdr:row>
      <xdr:rowOff>165100</xdr:rowOff>
    </xdr:from>
    <xdr:to>
      <xdr:col>58</xdr:col>
      <xdr:colOff>165100</xdr:colOff>
      <xdr:row>261</xdr:row>
      <xdr:rowOff>38100</xdr:rowOff>
    </xdr:to>
    <xdr:sp macro="" textlink="">
      <xdr:nvSpPr>
        <xdr:cNvPr id="194" name="テキスト ボックス 193"/>
        <xdr:cNvSpPr txBox="1"/>
      </xdr:nvSpPr>
      <xdr:spPr>
        <a:xfrm>
          <a:off x="21466175" y="4729480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263</xdr:row>
      <xdr:rowOff>0</xdr:rowOff>
    </xdr:from>
    <xdr:to>
      <xdr:col>58</xdr:col>
      <xdr:colOff>165100</xdr:colOff>
      <xdr:row>264</xdr:row>
      <xdr:rowOff>50800</xdr:rowOff>
    </xdr:to>
    <xdr:sp macro="" textlink="">
      <xdr:nvSpPr>
        <xdr:cNvPr id="195" name="テキスト ボックス 194"/>
        <xdr:cNvSpPr txBox="1"/>
      </xdr:nvSpPr>
      <xdr:spPr>
        <a:xfrm>
          <a:off x="21466175" y="4785360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33</xdr:col>
      <xdr:colOff>292100</xdr:colOff>
      <xdr:row>259</xdr:row>
      <xdr:rowOff>139700</xdr:rowOff>
    </xdr:from>
    <xdr:to>
      <xdr:col>35</xdr:col>
      <xdr:colOff>228600</xdr:colOff>
      <xdr:row>261</xdr:row>
      <xdr:rowOff>12700</xdr:rowOff>
    </xdr:to>
    <xdr:sp macro="" textlink="">
      <xdr:nvSpPr>
        <xdr:cNvPr id="196" name="テキスト ボックス 195"/>
        <xdr:cNvSpPr txBox="1"/>
      </xdr:nvSpPr>
      <xdr:spPr>
        <a:xfrm>
          <a:off x="12274550" y="47269400"/>
          <a:ext cx="5842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40</xdr:col>
      <xdr:colOff>330200</xdr:colOff>
      <xdr:row>259</xdr:row>
      <xdr:rowOff>165100</xdr:rowOff>
    </xdr:from>
    <xdr:to>
      <xdr:col>42</xdr:col>
      <xdr:colOff>203200</xdr:colOff>
      <xdr:row>261</xdr:row>
      <xdr:rowOff>38100</xdr:rowOff>
    </xdr:to>
    <xdr:sp macro="" textlink="">
      <xdr:nvSpPr>
        <xdr:cNvPr id="197" name="テキスト ボックス 196"/>
        <xdr:cNvSpPr txBox="1"/>
      </xdr:nvSpPr>
      <xdr:spPr>
        <a:xfrm>
          <a:off x="14436725" y="47294800"/>
          <a:ext cx="5492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259</xdr:row>
      <xdr:rowOff>165100</xdr:rowOff>
    </xdr:from>
    <xdr:to>
      <xdr:col>58</xdr:col>
      <xdr:colOff>165100</xdr:colOff>
      <xdr:row>261</xdr:row>
      <xdr:rowOff>38100</xdr:rowOff>
    </xdr:to>
    <xdr:sp macro="" textlink="">
      <xdr:nvSpPr>
        <xdr:cNvPr id="198" name="テキスト ボックス 197"/>
        <xdr:cNvSpPr txBox="1"/>
      </xdr:nvSpPr>
      <xdr:spPr>
        <a:xfrm>
          <a:off x="21466175" y="4729480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263</xdr:row>
      <xdr:rowOff>0</xdr:rowOff>
    </xdr:from>
    <xdr:to>
      <xdr:col>58</xdr:col>
      <xdr:colOff>165100</xdr:colOff>
      <xdr:row>264</xdr:row>
      <xdr:rowOff>50800</xdr:rowOff>
    </xdr:to>
    <xdr:sp macro="" textlink="">
      <xdr:nvSpPr>
        <xdr:cNvPr id="199" name="テキスト ボックス 198"/>
        <xdr:cNvSpPr txBox="1"/>
      </xdr:nvSpPr>
      <xdr:spPr>
        <a:xfrm>
          <a:off x="21466175" y="4785360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265</xdr:row>
      <xdr:rowOff>165100</xdr:rowOff>
    </xdr:from>
    <xdr:to>
      <xdr:col>58</xdr:col>
      <xdr:colOff>165100</xdr:colOff>
      <xdr:row>267</xdr:row>
      <xdr:rowOff>38100</xdr:rowOff>
    </xdr:to>
    <xdr:sp macro="" textlink="">
      <xdr:nvSpPr>
        <xdr:cNvPr id="200" name="テキスト ボックス 199"/>
        <xdr:cNvSpPr txBox="1"/>
      </xdr:nvSpPr>
      <xdr:spPr>
        <a:xfrm>
          <a:off x="21466175" y="48380650"/>
          <a:ext cx="558800" cy="15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269</xdr:row>
      <xdr:rowOff>0</xdr:rowOff>
    </xdr:from>
    <xdr:to>
      <xdr:col>58</xdr:col>
      <xdr:colOff>165100</xdr:colOff>
      <xdr:row>270</xdr:row>
      <xdr:rowOff>50800</xdr:rowOff>
    </xdr:to>
    <xdr:sp macro="" textlink="">
      <xdr:nvSpPr>
        <xdr:cNvPr id="201" name="テキスト ボックス 200"/>
        <xdr:cNvSpPr txBox="1"/>
      </xdr:nvSpPr>
      <xdr:spPr>
        <a:xfrm>
          <a:off x="21466175" y="48396525"/>
          <a:ext cx="5588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33</xdr:col>
      <xdr:colOff>292100</xdr:colOff>
      <xdr:row>265</xdr:row>
      <xdr:rowOff>139700</xdr:rowOff>
    </xdr:from>
    <xdr:to>
      <xdr:col>35</xdr:col>
      <xdr:colOff>228600</xdr:colOff>
      <xdr:row>267</xdr:row>
      <xdr:rowOff>12700</xdr:rowOff>
    </xdr:to>
    <xdr:sp macro="" textlink="">
      <xdr:nvSpPr>
        <xdr:cNvPr id="202" name="テキスト ボックス 201"/>
        <xdr:cNvSpPr txBox="1"/>
      </xdr:nvSpPr>
      <xdr:spPr>
        <a:xfrm>
          <a:off x="12274550" y="48355250"/>
          <a:ext cx="584200" cy="41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40</xdr:col>
      <xdr:colOff>330200</xdr:colOff>
      <xdr:row>265</xdr:row>
      <xdr:rowOff>165100</xdr:rowOff>
    </xdr:from>
    <xdr:to>
      <xdr:col>42</xdr:col>
      <xdr:colOff>203200</xdr:colOff>
      <xdr:row>267</xdr:row>
      <xdr:rowOff>38100</xdr:rowOff>
    </xdr:to>
    <xdr:sp macro="" textlink="">
      <xdr:nvSpPr>
        <xdr:cNvPr id="203" name="テキスト ボックス 202"/>
        <xdr:cNvSpPr txBox="1"/>
      </xdr:nvSpPr>
      <xdr:spPr>
        <a:xfrm>
          <a:off x="14436725" y="48380650"/>
          <a:ext cx="549275" cy="15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265</xdr:row>
      <xdr:rowOff>165100</xdr:rowOff>
    </xdr:from>
    <xdr:to>
      <xdr:col>58</xdr:col>
      <xdr:colOff>165100</xdr:colOff>
      <xdr:row>267</xdr:row>
      <xdr:rowOff>38100</xdr:rowOff>
    </xdr:to>
    <xdr:sp macro="" textlink="">
      <xdr:nvSpPr>
        <xdr:cNvPr id="204" name="テキスト ボックス 203"/>
        <xdr:cNvSpPr txBox="1"/>
      </xdr:nvSpPr>
      <xdr:spPr>
        <a:xfrm>
          <a:off x="21466175" y="48380650"/>
          <a:ext cx="558800" cy="15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269</xdr:row>
      <xdr:rowOff>0</xdr:rowOff>
    </xdr:from>
    <xdr:to>
      <xdr:col>58</xdr:col>
      <xdr:colOff>165100</xdr:colOff>
      <xdr:row>270</xdr:row>
      <xdr:rowOff>50800</xdr:rowOff>
    </xdr:to>
    <xdr:sp macro="" textlink="">
      <xdr:nvSpPr>
        <xdr:cNvPr id="205" name="テキスト ボックス 204"/>
        <xdr:cNvSpPr txBox="1"/>
      </xdr:nvSpPr>
      <xdr:spPr>
        <a:xfrm>
          <a:off x="21466175" y="48396525"/>
          <a:ext cx="5588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235</xdr:row>
      <xdr:rowOff>165100</xdr:rowOff>
    </xdr:from>
    <xdr:to>
      <xdr:col>58</xdr:col>
      <xdr:colOff>165100</xdr:colOff>
      <xdr:row>237</xdr:row>
      <xdr:rowOff>38100</xdr:rowOff>
    </xdr:to>
    <xdr:sp macro="" textlink="">
      <xdr:nvSpPr>
        <xdr:cNvPr id="206" name="テキスト ボックス 205"/>
        <xdr:cNvSpPr txBox="1"/>
      </xdr:nvSpPr>
      <xdr:spPr>
        <a:xfrm>
          <a:off x="21466175" y="4295140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239</xdr:row>
      <xdr:rowOff>0</xdr:rowOff>
    </xdr:from>
    <xdr:to>
      <xdr:col>58</xdr:col>
      <xdr:colOff>165100</xdr:colOff>
      <xdr:row>240</xdr:row>
      <xdr:rowOff>50800</xdr:rowOff>
    </xdr:to>
    <xdr:sp macro="" textlink="">
      <xdr:nvSpPr>
        <xdr:cNvPr id="207" name="テキスト ボックス 206"/>
        <xdr:cNvSpPr txBox="1"/>
      </xdr:nvSpPr>
      <xdr:spPr>
        <a:xfrm>
          <a:off x="21466175" y="4351020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33</xdr:col>
      <xdr:colOff>292100</xdr:colOff>
      <xdr:row>235</xdr:row>
      <xdr:rowOff>139700</xdr:rowOff>
    </xdr:from>
    <xdr:to>
      <xdr:col>35</xdr:col>
      <xdr:colOff>228600</xdr:colOff>
      <xdr:row>237</xdr:row>
      <xdr:rowOff>12700</xdr:rowOff>
    </xdr:to>
    <xdr:sp macro="" textlink="">
      <xdr:nvSpPr>
        <xdr:cNvPr id="208" name="テキスト ボックス 207"/>
        <xdr:cNvSpPr txBox="1"/>
      </xdr:nvSpPr>
      <xdr:spPr>
        <a:xfrm>
          <a:off x="12274550" y="42926000"/>
          <a:ext cx="5842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40</xdr:col>
      <xdr:colOff>330200</xdr:colOff>
      <xdr:row>235</xdr:row>
      <xdr:rowOff>165100</xdr:rowOff>
    </xdr:from>
    <xdr:to>
      <xdr:col>42</xdr:col>
      <xdr:colOff>203200</xdr:colOff>
      <xdr:row>237</xdr:row>
      <xdr:rowOff>38100</xdr:rowOff>
    </xdr:to>
    <xdr:sp macro="" textlink="">
      <xdr:nvSpPr>
        <xdr:cNvPr id="209" name="テキスト ボックス 208"/>
        <xdr:cNvSpPr txBox="1"/>
      </xdr:nvSpPr>
      <xdr:spPr>
        <a:xfrm>
          <a:off x="14436725" y="42951400"/>
          <a:ext cx="5492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235</xdr:row>
      <xdr:rowOff>165100</xdr:rowOff>
    </xdr:from>
    <xdr:to>
      <xdr:col>58</xdr:col>
      <xdr:colOff>165100</xdr:colOff>
      <xdr:row>237</xdr:row>
      <xdr:rowOff>38100</xdr:rowOff>
    </xdr:to>
    <xdr:sp macro="" textlink="">
      <xdr:nvSpPr>
        <xdr:cNvPr id="210" name="テキスト ボックス 209"/>
        <xdr:cNvSpPr txBox="1"/>
      </xdr:nvSpPr>
      <xdr:spPr>
        <a:xfrm>
          <a:off x="21466175" y="4295140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239</xdr:row>
      <xdr:rowOff>0</xdr:rowOff>
    </xdr:from>
    <xdr:to>
      <xdr:col>58</xdr:col>
      <xdr:colOff>165100</xdr:colOff>
      <xdr:row>240</xdr:row>
      <xdr:rowOff>50800</xdr:rowOff>
    </xdr:to>
    <xdr:sp macro="" textlink="">
      <xdr:nvSpPr>
        <xdr:cNvPr id="211" name="テキスト ボックス 210"/>
        <xdr:cNvSpPr txBox="1"/>
      </xdr:nvSpPr>
      <xdr:spPr>
        <a:xfrm>
          <a:off x="21466175" y="4351020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241</xdr:row>
      <xdr:rowOff>165100</xdr:rowOff>
    </xdr:from>
    <xdr:to>
      <xdr:col>58</xdr:col>
      <xdr:colOff>165100</xdr:colOff>
      <xdr:row>243</xdr:row>
      <xdr:rowOff>38100</xdr:rowOff>
    </xdr:to>
    <xdr:sp macro="" textlink="">
      <xdr:nvSpPr>
        <xdr:cNvPr id="212" name="テキスト ボックス 211"/>
        <xdr:cNvSpPr txBox="1"/>
      </xdr:nvSpPr>
      <xdr:spPr>
        <a:xfrm>
          <a:off x="21466175" y="4403725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245</xdr:row>
      <xdr:rowOff>0</xdr:rowOff>
    </xdr:from>
    <xdr:to>
      <xdr:col>58</xdr:col>
      <xdr:colOff>165100</xdr:colOff>
      <xdr:row>246</xdr:row>
      <xdr:rowOff>50800</xdr:rowOff>
    </xdr:to>
    <xdr:sp macro="" textlink="">
      <xdr:nvSpPr>
        <xdr:cNvPr id="213" name="テキスト ボックス 212"/>
        <xdr:cNvSpPr txBox="1"/>
      </xdr:nvSpPr>
      <xdr:spPr>
        <a:xfrm>
          <a:off x="21466175" y="4459605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33</xdr:col>
      <xdr:colOff>292100</xdr:colOff>
      <xdr:row>241</xdr:row>
      <xdr:rowOff>139700</xdr:rowOff>
    </xdr:from>
    <xdr:to>
      <xdr:col>35</xdr:col>
      <xdr:colOff>228600</xdr:colOff>
      <xdr:row>243</xdr:row>
      <xdr:rowOff>12700</xdr:rowOff>
    </xdr:to>
    <xdr:sp macro="" textlink="">
      <xdr:nvSpPr>
        <xdr:cNvPr id="214" name="テキスト ボックス 213"/>
        <xdr:cNvSpPr txBox="1"/>
      </xdr:nvSpPr>
      <xdr:spPr>
        <a:xfrm>
          <a:off x="12274550" y="44011850"/>
          <a:ext cx="5842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40</xdr:col>
      <xdr:colOff>330200</xdr:colOff>
      <xdr:row>241</xdr:row>
      <xdr:rowOff>165100</xdr:rowOff>
    </xdr:from>
    <xdr:to>
      <xdr:col>42</xdr:col>
      <xdr:colOff>203200</xdr:colOff>
      <xdr:row>243</xdr:row>
      <xdr:rowOff>38100</xdr:rowOff>
    </xdr:to>
    <xdr:sp macro="" textlink="">
      <xdr:nvSpPr>
        <xdr:cNvPr id="215" name="テキスト ボックス 214"/>
        <xdr:cNvSpPr txBox="1"/>
      </xdr:nvSpPr>
      <xdr:spPr>
        <a:xfrm>
          <a:off x="14436725" y="44037250"/>
          <a:ext cx="5492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241</xdr:row>
      <xdr:rowOff>165100</xdr:rowOff>
    </xdr:from>
    <xdr:to>
      <xdr:col>58</xdr:col>
      <xdr:colOff>165100</xdr:colOff>
      <xdr:row>243</xdr:row>
      <xdr:rowOff>38100</xdr:rowOff>
    </xdr:to>
    <xdr:sp macro="" textlink="">
      <xdr:nvSpPr>
        <xdr:cNvPr id="216" name="テキスト ボックス 215"/>
        <xdr:cNvSpPr txBox="1"/>
      </xdr:nvSpPr>
      <xdr:spPr>
        <a:xfrm>
          <a:off x="21466175" y="4403725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245</xdr:row>
      <xdr:rowOff>0</xdr:rowOff>
    </xdr:from>
    <xdr:to>
      <xdr:col>58</xdr:col>
      <xdr:colOff>165100</xdr:colOff>
      <xdr:row>246</xdr:row>
      <xdr:rowOff>50800</xdr:rowOff>
    </xdr:to>
    <xdr:sp macro="" textlink="">
      <xdr:nvSpPr>
        <xdr:cNvPr id="217" name="テキスト ボックス 216"/>
        <xdr:cNvSpPr txBox="1"/>
      </xdr:nvSpPr>
      <xdr:spPr>
        <a:xfrm>
          <a:off x="21466175" y="4459605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241</xdr:row>
      <xdr:rowOff>165100</xdr:rowOff>
    </xdr:from>
    <xdr:to>
      <xdr:col>58</xdr:col>
      <xdr:colOff>165100</xdr:colOff>
      <xdr:row>243</xdr:row>
      <xdr:rowOff>38100</xdr:rowOff>
    </xdr:to>
    <xdr:sp macro="" textlink="">
      <xdr:nvSpPr>
        <xdr:cNvPr id="218" name="テキスト ボックス 217"/>
        <xdr:cNvSpPr txBox="1"/>
      </xdr:nvSpPr>
      <xdr:spPr>
        <a:xfrm>
          <a:off x="21466175" y="4403725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245</xdr:row>
      <xdr:rowOff>0</xdr:rowOff>
    </xdr:from>
    <xdr:to>
      <xdr:col>58</xdr:col>
      <xdr:colOff>165100</xdr:colOff>
      <xdr:row>246</xdr:row>
      <xdr:rowOff>50800</xdr:rowOff>
    </xdr:to>
    <xdr:sp macro="" textlink="">
      <xdr:nvSpPr>
        <xdr:cNvPr id="219" name="テキスト ボックス 218"/>
        <xdr:cNvSpPr txBox="1"/>
      </xdr:nvSpPr>
      <xdr:spPr>
        <a:xfrm>
          <a:off x="21466175" y="4459605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33</xdr:col>
      <xdr:colOff>292100</xdr:colOff>
      <xdr:row>241</xdr:row>
      <xdr:rowOff>139700</xdr:rowOff>
    </xdr:from>
    <xdr:to>
      <xdr:col>35</xdr:col>
      <xdr:colOff>228600</xdr:colOff>
      <xdr:row>243</xdr:row>
      <xdr:rowOff>12700</xdr:rowOff>
    </xdr:to>
    <xdr:sp macro="" textlink="">
      <xdr:nvSpPr>
        <xdr:cNvPr id="220" name="テキスト ボックス 219"/>
        <xdr:cNvSpPr txBox="1"/>
      </xdr:nvSpPr>
      <xdr:spPr>
        <a:xfrm>
          <a:off x="12274550" y="44011850"/>
          <a:ext cx="5842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40</xdr:col>
      <xdr:colOff>330200</xdr:colOff>
      <xdr:row>241</xdr:row>
      <xdr:rowOff>165100</xdr:rowOff>
    </xdr:from>
    <xdr:to>
      <xdr:col>42</xdr:col>
      <xdr:colOff>203200</xdr:colOff>
      <xdr:row>243</xdr:row>
      <xdr:rowOff>38100</xdr:rowOff>
    </xdr:to>
    <xdr:sp macro="" textlink="">
      <xdr:nvSpPr>
        <xdr:cNvPr id="221" name="テキスト ボックス 220"/>
        <xdr:cNvSpPr txBox="1"/>
      </xdr:nvSpPr>
      <xdr:spPr>
        <a:xfrm>
          <a:off x="14436725" y="44037250"/>
          <a:ext cx="5492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241</xdr:row>
      <xdr:rowOff>165100</xdr:rowOff>
    </xdr:from>
    <xdr:to>
      <xdr:col>58</xdr:col>
      <xdr:colOff>165100</xdr:colOff>
      <xdr:row>243</xdr:row>
      <xdr:rowOff>38100</xdr:rowOff>
    </xdr:to>
    <xdr:sp macro="" textlink="">
      <xdr:nvSpPr>
        <xdr:cNvPr id="222" name="テキスト ボックス 221"/>
        <xdr:cNvSpPr txBox="1"/>
      </xdr:nvSpPr>
      <xdr:spPr>
        <a:xfrm>
          <a:off x="21466175" y="4403725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245</xdr:row>
      <xdr:rowOff>0</xdr:rowOff>
    </xdr:from>
    <xdr:to>
      <xdr:col>58</xdr:col>
      <xdr:colOff>165100</xdr:colOff>
      <xdr:row>246</xdr:row>
      <xdr:rowOff>50800</xdr:rowOff>
    </xdr:to>
    <xdr:sp macro="" textlink="">
      <xdr:nvSpPr>
        <xdr:cNvPr id="223" name="テキスト ボックス 222"/>
        <xdr:cNvSpPr txBox="1"/>
      </xdr:nvSpPr>
      <xdr:spPr>
        <a:xfrm>
          <a:off x="21466175" y="4459605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247</xdr:row>
      <xdr:rowOff>165100</xdr:rowOff>
    </xdr:from>
    <xdr:to>
      <xdr:col>58</xdr:col>
      <xdr:colOff>165100</xdr:colOff>
      <xdr:row>249</xdr:row>
      <xdr:rowOff>38100</xdr:rowOff>
    </xdr:to>
    <xdr:sp macro="" textlink="">
      <xdr:nvSpPr>
        <xdr:cNvPr id="224" name="テキスト ボックス 223"/>
        <xdr:cNvSpPr txBox="1"/>
      </xdr:nvSpPr>
      <xdr:spPr>
        <a:xfrm>
          <a:off x="21466175" y="4512310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251</xdr:row>
      <xdr:rowOff>0</xdr:rowOff>
    </xdr:from>
    <xdr:to>
      <xdr:col>58</xdr:col>
      <xdr:colOff>165100</xdr:colOff>
      <xdr:row>252</xdr:row>
      <xdr:rowOff>50800</xdr:rowOff>
    </xdr:to>
    <xdr:sp macro="" textlink="">
      <xdr:nvSpPr>
        <xdr:cNvPr id="225" name="テキスト ボックス 224"/>
        <xdr:cNvSpPr txBox="1"/>
      </xdr:nvSpPr>
      <xdr:spPr>
        <a:xfrm>
          <a:off x="21466175" y="4568190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33</xdr:col>
      <xdr:colOff>292100</xdr:colOff>
      <xdr:row>247</xdr:row>
      <xdr:rowOff>139700</xdr:rowOff>
    </xdr:from>
    <xdr:to>
      <xdr:col>35</xdr:col>
      <xdr:colOff>228600</xdr:colOff>
      <xdr:row>249</xdr:row>
      <xdr:rowOff>12700</xdr:rowOff>
    </xdr:to>
    <xdr:sp macro="" textlink="">
      <xdr:nvSpPr>
        <xdr:cNvPr id="226" name="テキスト ボックス 225"/>
        <xdr:cNvSpPr txBox="1"/>
      </xdr:nvSpPr>
      <xdr:spPr>
        <a:xfrm>
          <a:off x="12274550" y="45097700"/>
          <a:ext cx="5842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40</xdr:col>
      <xdr:colOff>330200</xdr:colOff>
      <xdr:row>247</xdr:row>
      <xdr:rowOff>165100</xdr:rowOff>
    </xdr:from>
    <xdr:to>
      <xdr:col>42</xdr:col>
      <xdr:colOff>203200</xdr:colOff>
      <xdr:row>249</xdr:row>
      <xdr:rowOff>38100</xdr:rowOff>
    </xdr:to>
    <xdr:sp macro="" textlink="">
      <xdr:nvSpPr>
        <xdr:cNvPr id="227" name="テキスト ボックス 226"/>
        <xdr:cNvSpPr txBox="1"/>
      </xdr:nvSpPr>
      <xdr:spPr>
        <a:xfrm>
          <a:off x="14436725" y="45123100"/>
          <a:ext cx="5492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247</xdr:row>
      <xdr:rowOff>165100</xdr:rowOff>
    </xdr:from>
    <xdr:to>
      <xdr:col>58</xdr:col>
      <xdr:colOff>165100</xdr:colOff>
      <xdr:row>249</xdr:row>
      <xdr:rowOff>38100</xdr:rowOff>
    </xdr:to>
    <xdr:sp macro="" textlink="">
      <xdr:nvSpPr>
        <xdr:cNvPr id="228" name="テキスト ボックス 227"/>
        <xdr:cNvSpPr txBox="1"/>
      </xdr:nvSpPr>
      <xdr:spPr>
        <a:xfrm>
          <a:off x="21466175" y="4512310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251</xdr:row>
      <xdr:rowOff>0</xdr:rowOff>
    </xdr:from>
    <xdr:to>
      <xdr:col>58</xdr:col>
      <xdr:colOff>165100</xdr:colOff>
      <xdr:row>252</xdr:row>
      <xdr:rowOff>50800</xdr:rowOff>
    </xdr:to>
    <xdr:sp macro="" textlink="">
      <xdr:nvSpPr>
        <xdr:cNvPr id="229" name="テキスト ボックス 228"/>
        <xdr:cNvSpPr txBox="1"/>
      </xdr:nvSpPr>
      <xdr:spPr>
        <a:xfrm>
          <a:off x="21466175" y="4568190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247</xdr:row>
      <xdr:rowOff>165100</xdr:rowOff>
    </xdr:from>
    <xdr:to>
      <xdr:col>58</xdr:col>
      <xdr:colOff>165100</xdr:colOff>
      <xdr:row>249</xdr:row>
      <xdr:rowOff>38100</xdr:rowOff>
    </xdr:to>
    <xdr:sp macro="" textlink="">
      <xdr:nvSpPr>
        <xdr:cNvPr id="230" name="テキスト ボックス 229"/>
        <xdr:cNvSpPr txBox="1"/>
      </xdr:nvSpPr>
      <xdr:spPr>
        <a:xfrm>
          <a:off x="21466175" y="4512310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251</xdr:row>
      <xdr:rowOff>0</xdr:rowOff>
    </xdr:from>
    <xdr:to>
      <xdr:col>58</xdr:col>
      <xdr:colOff>165100</xdr:colOff>
      <xdr:row>252</xdr:row>
      <xdr:rowOff>50800</xdr:rowOff>
    </xdr:to>
    <xdr:sp macro="" textlink="">
      <xdr:nvSpPr>
        <xdr:cNvPr id="231" name="テキスト ボックス 230"/>
        <xdr:cNvSpPr txBox="1"/>
      </xdr:nvSpPr>
      <xdr:spPr>
        <a:xfrm>
          <a:off x="21466175" y="4568190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33</xdr:col>
      <xdr:colOff>292100</xdr:colOff>
      <xdr:row>247</xdr:row>
      <xdr:rowOff>139700</xdr:rowOff>
    </xdr:from>
    <xdr:to>
      <xdr:col>35</xdr:col>
      <xdr:colOff>228600</xdr:colOff>
      <xdr:row>249</xdr:row>
      <xdr:rowOff>12700</xdr:rowOff>
    </xdr:to>
    <xdr:sp macro="" textlink="">
      <xdr:nvSpPr>
        <xdr:cNvPr id="232" name="テキスト ボックス 231"/>
        <xdr:cNvSpPr txBox="1"/>
      </xdr:nvSpPr>
      <xdr:spPr>
        <a:xfrm>
          <a:off x="12274550" y="45097700"/>
          <a:ext cx="5842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40</xdr:col>
      <xdr:colOff>330200</xdr:colOff>
      <xdr:row>247</xdr:row>
      <xdr:rowOff>165100</xdr:rowOff>
    </xdr:from>
    <xdr:to>
      <xdr:col>42</xdr:col>
      <xdr:colOff>203200</xdr:colOff>
      <xdr:row>249</xdr:row>
      <xdr:rowOff>38100</xdr:rowOff>
    </xdr:to>
    <xdr:sp macro="" textlink="">
      <xdr:nvSpPr>
        <xdr:cNvPr id="233" name="テキスト ボックス 232"/>
        <xdr:cNvSpPr txBox="1"/>
      </xdr:nvSpPr>
      <xdr:spPr>
        <a:xfrm>
          <a:off x="14436725" y="45123100"/>
          <a:ext cx="5492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247</xdr:row>
      <xdr:rowOff>165100</xdr:rowOff>
    </xdr:from>
    <xdr:to>
      <xdr:col>58</xdr:col>
      <xdr:colOff>165100</xdr:colOff>
      <xdr:row>249</xdr:row>
      <xdr:rowOff>38100</xdr:rowOff>
    </xdr:to>
    <xdr:sp macro="" textlink="">
      <xdr:nvSpPr>
        <xdr:cNvPr id="234" name="テキスト ボックス 233"/>
        <xdr:cNvSpPr txBox="1"/>
      </xdr:nvSpPr>
      <xdr:spPr>
        <a:xfrm>
          <a:off x="21466175" y="4512310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251</xdr:row>
      <xdr:rowOff>0</xdr:rowOff>
    </xdr:from>
    <xdr:to>
      <xdr:col>58</xdr:col>
      <xdr:colOff>165100</xdr:colOff>
      <xdr:row>252</xdr:row>
      <xdr:rowOff>50800</xdr:rowOff>
    </xdr:to>
    <xdr:sp macro="" textlink="">
      <xdr:nvSpPr>
        <xdr:cNvPr id="235" name="テキスト ボックス 234"/>
        <xdr:cNvSpPr txBox="1"/>
      </xdr:nvSpPr>
      <xdr:spPr>
        <a:xfrm>
          <a:off x="21466175" y="4568190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253</xdr:row>
      <xdr:rowOff>165100</xdr:rowOff>
    </xdr:from>
    <xdr:to>
      <xdr:col>58</xdr:col>
      <xdr:colOff>165100</xdr:colOff>
      <xdr:row>255</xdr:row>
      <xdr:rowOff>38100</xdr:rowOff>
    </xdr:to>
    <xdr:sp macro="" textlink="">
      <xdr:nvSpPr>
        <xdr:cNvPr id="236" name="テキスト ボックス 235"/>
        <xdr:cNvSpPr txBox="1"/>
      </xdr:nvSpPr>
      <xdr:spPr>
        <a:xfrm>
          <a:off x="21466175" y="4620895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257</xdr:row>
      <xdr:rowOff>0</xdr:rowOff>
    </xdr:from>
    <xdr:to>
      <xdr:col>58</xdr:col>
      <xdr:colOff>165100</xdr:colOff>
      <xdr:row>258</xdr:row>
      <xdr:rowOff>50800</xdr:rowOff>
    </xdr:to>
    <xdr:sp macro="" textlink="">
      <xdr:nvSpPr>
        <xdr:cNvPr id="237" name="テキスト ボックス 236"/>
        <xdr:cNvSpPr txBox="1"/>
      </xdr:nvSpPr>
      <xdr:spPr>
        <a:xfrm>
          <a:off x="21466175" y="4676775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33</xdr:col>
      <xdr:colOff>292100</xdr:colOff>
      <xdr:row>253</xdr:row>
      <xdr:rowOff>139700</xdr:rowOff>
    </xdr:from>
    <xdr:to>
      <xdr:col>35</xdr:col>
      <xdr:colOff>228600</xdr:colOff>
      <xdr:row>255</xdr:row>
      <xdr:rowOff>12700</xdr:rowOff>
    </xdr:to>
    <xdr:sp macro="" textlink="">
      <xdr:nvSpPr>
        <xdr:cNvPr id="238" name="テキスト ボックス 237"/>
        <xdr:cNvSpPr txBox="1"/>
      </xdr:nvSpPr>
      <xdr:spPr>
        <a:xfrm>
          <a:off x="12274550" y="46183550"/>
          <a:ext cx="5842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40</xdr:col>
      <xdr:colOff>330200</xdr:colOff>
      <xdr:row>253</xdr:row>
      <xdr:rowOff>165100</xdr:rowOff>
    </xdr:from>
    <xdr:to>
      <xdr:col>42</xdr:col>
      <xdr:colOff>203200</xdr:colOff>
      <xdr:row>255</xdr:row>
      <xdr:rowOff>38100</xdr:rowOff>
    </xdr:to>
    <xdr:sp macro="" textlink="">
      <xdr:nvSpPr>
        <xdr:cNvPr id="239" name="テキスト ボックス 238"/>
        <xdr:cNvSpPr txBox="1"/>
      </xdr:nvSpPr>
      <xdr:spPr>
        <a:xfrm>
          <a:off x="14436725" y="46208950"/>
          <a:ext cx="5492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253</xdr:row>
      <xdr:rowOff>165100</xdr:rowOff>
    </xdr:from>
    <xdr:to>
      <xdr:col>58</xdr:col>
      <xdr:colOff>165100</xdr:colOff>
      <xdr:row>255</xdr:row>
      <xdr:rowOff>38100</xdr:rowOff>
    </xdr:to>
    <xdr:sp macro="" textlink="">
      <xdr:nvSpPr>
        <xdr:cNvPr id="240" name="テキスト ボックス 239"/>
        <xdr:cNvSpPr txBox="1"/>
      </xdr:nvSpPr>
      <xdr:spPr>
        <a:xfrm>
          <a:off x="21466175" y="4620895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257</xdr:row>
      <xdr:rowOff>0</xdr:rowOff>
    </xdr:from>
    <xdr:to>
      <xdr:col>58</xdr:col>
      <xdr:colOff>165100</xdr:colOff>
      <xdr:row>258</xdr:row>
      <xdr:rowOff>50800</xdr:rowOff>
    </xdr:to>
    <xdr:sp macro="" textlink="">
      <xdr:nvSpPr>
        <xdr:cNvPr id="241" name="テキスト ボックス 240"/>
        <xdr:cNvSpPr txBox="1"/>
      </xdr:nvSpPr>
      <xdr:spPr>
        <a:xfrm>
          <a:off x="21466175" y="4676775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253</xdr:row>
      <xdr:rowOff>165100</xdr:rowOff>
    </xdr:from>
    <xdr:to>
      <xdr:col>58</xdr:col>
      <xdr:colOff>165100</xdr:colOff>
      <xdr:row>255</xdr:row>
      <xdr:rowOff>38100</xdr:rowOff>
    </xdr:to>
    <xdr:sp macro="" textlink="">
      <xdr:nvSpPr>
        <xdr:cNvPr id="242" name="テキスト ボックス 241"/>
        <xdr:cNvSpPr txBox="1"/>
      </xdr:nvSpPr>
      <xdr:spPr>
        <a:xfrm>
          <a:off x="21466175" y="4620895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257</xdr:row>
      <xdr:rowOff>0</xdr:rowOff>
    </xdr:from>
    <xdr:to>
      <xdr:col>58</xdr:col>
      <xdr:colOff>165100</xdr:colOff>
      <xdr:row>258</xdr:row>
      <xdr:rowOff>50800</xdr:rowOff>
    </xdr:to>
    <xdr:sp macro="" textlink="">
      <xdr:nvSpPr>
        <xdr:cNvPr id="243" name="テキスト ボックス 242"/>
        <xdr:cNvSpPr txBox="1"/>
      </xdr:nvSpPr>
      <xdr:spPr>
        <a:xfrm>
          <a:off x="21466175" y="4676775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33</xdr:col>
      <xdr:colOff>292100</xdr:colOff>
      <xdr:row>253</xdr:row>
      <xdr:rowOff>139700</xdr:rowOff>
    </xdr:from>
    <xdr:to>
      <xdr:col>35</xdr:col>
      <xdr:colOff>228600</xdr:colOff>
      <xdr:row>255</xdr:row>
      <xdr:rowOff>12700</xdr:rowOff>
    </xdr:to>
    <xdr:sp macro="" textlink="">
      <xdr:nvSpPr>
        <xdr:cNvPr id="244" name="テキスト ボックス 243"/>
        <xdr:cNvSpPr txBox="1"/>
      </xdr:nvSpPr>
      <xdr:spPr>
        <a:xfrm>
          <a:off x="12274550" y="46183550"/>
          <a:ext cx="5842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40</xdr:col>
      <xdr:colOff>330200</xdr:colOff>
      <xdr:row>253</xdr:row>
      <xdr:rowOff>165100</xdr:rowOff>
    </xdr:from>
    <xdr:to>
      <xdr:col>42</xdr:col>
      <xdr:colOff>203200</xdr:colOff>
      <xdr:row>255</xdr:row>
      <xdr:rowOff>38100</xdr:rowOff>
    </xdr:to>
    <xdr:sp macro="" textlink="">
      <xdr:nvSpPr>
        <xdr:cNvPr id="245" name="テキスト ボックス 244"/>
        <xdr:cNvSpPr txBox="1"/>
      </xdr:nvSpPr>
      <xdr:spPr>
        <a:xfrm>
          <a:off x="14436725" y="46208950"/>
          <a:ext cx="5492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253</xdr:row>
      <xdr:rowOff>165100</xdr:rowOff>
    </xdr:from>
    <xdr:to>
      <xdr:col>58</xdr:col>
      <xdr:colOff>165100</xdr:colOff>
      <xdr:row>255</xdr:row>
      <xdr:rowOff>38100</xdr:rowOff>
    </xdr:to>
    <xdr:sp macro="" textlink="">
      <xdr:nvSpPr>
        <xdr:cNvPr id="246" name="テキスト ボックス 245"/>
        <xdr:cNvSpPr txBox="1"/>
      </xdr:nvSpPr>
      <xdr:spPr>
        <a:xfrm>
          <a:off x="21466175" y="4620895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257</xdr:row>
      <xdr:rowOff>0</xdr:rowOff>
    </xdr:from>
    <xdr:to>
      <xdr:col>58</xdr:col>
      <xdr:colOff>165100</xdr:colOff>
      <xdr:row>258</xdr:row>
      <xdr:rowOff>50800</xdr:rowOff>
    </xdr:to>
    <xdr:sp macro="" textlink="">
      <xdr:nvSpPr>
        <xdr:cNvPr id="247" name="テキスト ボックス 246"/>
        <xdr:cNvSpPr txBox="1"/>
      </xdr:nvSpPr>
      <xdr:spPr>
        <a:xfrm>
          <a:off x="21466175" y="4676775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259</xdr:row>
      <xdr:rowOff>165100</xdr:rowOff>
    </xdr:from>
    <xdr:to>
      <xdr:col>58</xdr:col>
      <xdr:colOff>165100</xdr:colOff>
      <xdr:row>261</xdr:row>
      <xdr:rowOff>38100</xdr:rowOff>
    </xdr:to>
    <xdr:sp macro="" textlink="">
      <xdr:nvSpPr>
        <xdr:cNvPr id="248" name="テキスト ボックス 247"/>
        <xdr:cNvSpPr txBox="1"/>
      </xdr:nvSpPr>
      <xdr:spPr>
        <a:xfrm>
          <a:off x="21466175" y="4729480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263</xdr:row>
      <xdr:rowOff>0</xdr:rowOff>
    </xdr:from>
    <xdr:to>
      <xdr:col>58</xdr:col>
      <xdr:colOff>165100</xdr:colOff>
      <xdr:row>264</xdr:row>
      <xdr:rowOff>50800</xdr:rowOff>
    </xdr:to>
    <xdr:sp macro="" textlink="">
      <xdr:nvSpPr>
        <xdr:cNvPr id="249" name="テキスト ボックス 248"/>
        <xdr:cNvSpPr txBox="1"/>
      </xdr:nvSpPr>
      <xdr:spPr>
        <a:xfrm>
          <a:off x="21466175" y="4785360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33</xdr:col>
      <xdr:colOff>292100</xdr:colOff>
      <xdr:row>259</xdr:row>
      <xdr:rowOff>139700</xdr:rowOff>
    </xdr:from>
    <xdr:to>
      <xdr:col>35</xdr:col>
      <xdr:colOff>228600</xdr:colOff>
      <xdr:row>261</xdr:row>
      <xdr:rowOff>12700</xdr:rowOff>
    </xdr:to>
    <xdr:sp macro="" textlink="">
      <xdr:nvSpPr>
        <xdr:cNvPr id="250" name="テキスト ボックス 249"/>
        <xdr:cNvSpPr txBox="1"/>
      </xdr:nvSpPr>
      <xdr:spPr>
        <a:xfrm>
          <a:off x="12274550" y="47269400"/>
          <a:ext cx="5842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40</xdr:col>
      <xdr:colOff>330200</xdr:colOff>
      <xdr:row>259</xdr:row>
      <xdr:rowOff>165100</xdr:rowOff>
    </xdr:from>
    <xdr:to>
      <xdr:col>42</xdr:col>
      <xdr:colOff>203200</xdr:colOff>
      <xdr:row>261</xdr:row>
      <xdr:rowOff>38100</xdr:rowOff>
    </xdr:to>
    <xdr:sp macro="" textlink="">
      <xdr:nvSpPr>
        <xdr:cNvPr id="251" name="テキスト ボックス 250"/>
        <xdr:cNvSpPr txBox="1"/>
      </xdr:nvSpPr>
      <xdr:spPr>
        <a:xfrm>
          <a:off x="14436725" y="47294800"/>
          <a:ext cx="5492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259</xdr:row>
      <xdr:rowOff>165100</xdr:rowOff>
    </xdr:from>
    <xdr:to>
      <xdr:col>58</xdr:col>
      <xdr:colOff>165100</xdr:colOff>
      <xdr:row>261</xdr:row>
      <xdr:rowOff>38100</xdr:rowOff>
    </xdr:to>
    <xdr:sp macro="" textlink="">
      <xdr:nvSpPr>
        <xdr:cNvPr id="252" name="テキスト ボックス 251"/>
        <xdr:cNvSpPr txBox="1"/>
      </xdr:nvSpPr>
      <xdr:spPr>
        <a:xfrm>
          <a:off x="21466175" y="4729480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263</xdr:row>
      <xdr:rowOff>0</xdr:rowOff>
    </xdr:from>
    <xdr:to>
      <xdr:col>58</xdr:col>
      <xdr:colOff>165100</xdr:colOff>
      <xdr:row>264</xdr:row>
      <xdr:rowOff>50800</xdr:rowOff>
    </xdr:to>
    <xdr:sp macro="" textlink="">
      <xdr:nvSpPr>
        <xdr:cNvPr id="253" name="テキスト ボックス 252"/>
        <xdr:cNvSpPr txBox="1"/>
      </xdr:nvSpPr>
      <xdr:spPr>
        <a:xfrm>
          <a:off x="21466175" y="4785360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259</xdr:row>
      <xdr:rowOff>165100</xdr:rowOff>
    </xdr:from>
    <xdr:to>
      <xdr:col>58</xdr:col>
      <xdr:colOff>165100</xdr:colOff>
      <xdr:row>261</xdr:row>
      <xdr:rowOff>38100</xdr:rowOff>
    </xdr:to>
    <xdr:sp macro="" textlink="">
      <xdr:nvSpPr>
        <xdr:cNvPr id="254" name="テキスト ボックス 253"/>
        <xdr:cNvSpPr txBox="1"/>
      </xdr:nvSpPr>
      <xdr:spPr>
        <a:xfrm>
          <a:off x="21466175" y="4729480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263</xdr:row>
      <xdr:rowOff>0</xdr:rowOff>
    </xdr:from>
    <xdr:to>
      <xdr:col>58</xdr:col>
      <xdr:colOff>165100</xdr:colOff>
      <xdr:row>264</xdr:row>
      <xdr:rowOff>50800</xdr:rowOff>
    </xdr:to>
    <xdr:sp macro="" textlink="">
      <xdr:nvSpPr>
        <xdr:cNvPr id="255" name="テキスト ボックス 254"/>
        <xdr:cNvSpPr txBox="1"/>
      </xdr:nvSpPr>
      <xdr:spPr>
        <a:xfrm>
          <a:off x="21466175" y="4785360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33</xdr:col>
      <xdr:colOff>292100</xdr:colOff>
      <xdr:row>259</xdr:row>
      <xdr:rowOff>139700</xdr:rowOff>
    </xdr:from>
    <xdr:to>
      <xdr:col>35</xdr:col>
      <xdr:colOff>228600</xdr:colOff>
      <xdr:row>261</xdr:row>
      <xdr:rowOff>12700</xdr:rowOff>
    </xdr:to>
    <xdr:sp macro="" textlink="">
      <xdr:nvSpPr>
        <xdr:cNvPr id="256" name="テキスト ボックス 255"/>
        <xdr:cNvSpPr txBox="1"/>
      </xdr:nvSpPr>
      <xdr:spPr>
        <a:xfrm>
          <a:off x="12274550" y="47269400"/>
          <a:ext cx="5842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40</xdr:col>
      <xdr:colOff>330200</xdr:colOff>
      <xdr:row>259</xdr:row>
      <xdr:rowOff>165100</xdr:rowOff>
    </xdr:from>
    <xdr:to>
      <xdr:col>42</xdr:col>
      <xdr:colOff>203200</xdr:colOff>
      <xdr:row>261</xdr:row>
      <xdr:rowOff>38100</xdr:rowOff>
    </xdr:to>
    <xdr:sp macro="" textlink="">
      <xdr:nvSpPr>
        <xdr:cNvPr id="257" name="テキスト ボックス 256"/>
        <xdr:cNvSpPr txBox="1"/>
      </xdr:nvSpPr>
      <xdr:spPr>
        <a:xfrm>
          <a:off x="14436725" y="47294800"/>
          <a:ext cx="5492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259</xdr:row>
      <xdr:rowOff>165100</xdr:rowOff>
    </xdr:from>
    <xdr:to>
      <xdr:col>58</xdr:col>
      <xdr:colOff>165100</xdr:colOff>
      <xdr:row>261</xdr:row>
      <xdr:rowOff>38100</xdr:rowOff>
    </xdr:to>
    <xdr:sp macro="" textlink="">
      <xdr:nvSpPr>
        <xdr:cNvPr id="258" name="テキスト ボックス 257"/>
        <xdr:cNvSpPr txBox="1"/>
      </xdr:nvSpPr>
      <xdr:spPr>
        <a:xfrm>
          <a:off x="21466175" y="47294800"/>
          <a:ext cx="5588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263</xdr:row>
      <xdr:rowOff>0</xdr:rowOff>
    </xdr:from>
    <xdr:to>
      <xdr:col>58</xdr:col>
      <xdr:colOff>165100</xdr:colOff>
      <xdr:row>264</xdr:row>
      <xdr:rowOff>50800</xdr:rowOff>
    </xdr:to>
    <xdr:sp macro="" textlink="">
      <xdr:nvSpPr>
        <xdr:cNvPr id="259" name="テキスト ボックス 258"/>
        <xdr:cNvSpPr txBox="1"/>
      </xdr:nvSpPr>
      <xdr:spPr>
        <a:xfrm>
          <a:off x="21466175" y="47853600"/>
          <a:ext cx="5588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265</xdr:row>
      <xdr:rowOff>165100</xdr:rowOff>
    </xdr:from>
    <xdr:to>
      <xdr:col>58</xdr:col>
      <xdr:colOff>165100</xdr:colOff>
      <xdr:row>267</xdr:row>
      <xdr:rowOff>38100</xdr:rowOff>
    </xdr:to>
    <xdr:sp macro="" textlink="">
      <xdr:nvSpPr>
        <xdr:cNvPr id="260" name="テキスト ボックス 259"/>
        <xdr:cNvSpPr txBox="1"/>
      </xdr:nvSpPr>
      <xdr:spPr>
        <a:xfrm>
          <a:off x="21466175" y="48380650"/>
          <a:ext cx="558800" cy="15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269</xdr:row>
      <xdr:rowOff>0</xdr:rowOff>
    </xdr:from>
    <xdr:to>
      <xdr:col>58</xdr:col>
      <xdr:colOff>165100</xdr:colOff>
      <xdr:row>270</xdr:row>
      <xdr:rowOff>50800</xdr:rowOff>
    </xdr:to>
    <xdr:sp macro="" textlink="">
      <xdr:nvSpPr>
        <xdr:cNvPr id="261" name="テキスト ボックス 260"/>
        <xdr:cNvSpPr txBox="1"/>
      </xdr:nvSpPr>
      <xdr:spPr>
        <a:xfrm>
          <a:off x="21466175" y="48396525"/>
          <a:ext cx="5588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33</xdr:col>
      <xdr:colOff>292100</xdr:colOff>
      <xdr:row>265</xdr:row>
      <xdr:rowOff>139700</xdr:rowOff>
    </xdr:from>
    <xdr:to>
      <xdr:col>35</xdr:col>
      <xdr:colOff>228600</xdr:colOff>
      <xdr:row>267</xdr:row>
      <xdr:rowOff>12700</xdr:rowOff>
    </xdr:to>
    <xdr:sp macro="" textlink="">
      <xdr:nvSpPr>
        <xdr:cNvPr id="262" name="テキスト ボックス 261"/>
        <xdr:cNvSpPr txBox="1"/>
      </xdr:nvSpPr>
      <xdr:spPr>
        <a:xfrm>
          <a:off x="12274550" y="48355250"/>
          <a:ext cx="584200" cy="41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40</xdr:col>
      <xdr:colOff>330200</xdr:colOff>
      <xdr:row>265</xdr:row>
      <xdr:rowOff>165100</xdr:rowOff>
    </xdr:from>
    <xdr:to>
      <xdr:col>42</xdr:col>
      <xdr:colOff>203200</xdr:colOff>
      <xdr:row>267</xdr:row>
      <xdr:rowOff>38100</xdr:rowOff>
    </xdr:to>
    <xdr:sp macro="" textlink="">
      <xdr:nvSpPr>
        <xdr:cNvPr id="263" name="テキスト ボックス 262"/>
        <xdr:cNvSpPr txBox="1"/>
      </xdr:nvSpPr>
      <xdr:spPr>
        <a:xfrm>
          <a:off x="14436725" y="48380650"/>
          <a:ext cx="549275" cy="15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265</xdr:row>
      <xdr:rowOff>165100</xdr:rowOff>
    </xdr:from>
    <xdr:to>
      <xdr:col>58</xdr:col>
      <xdr:colOff>165100</xdr:colOff>
      <xdr:row>267</xdr:row>
      <xdr:rowOff>38100</xdr:rowOff>
    </xdr:to>
    <xdr:sp macro="" textlink="">
      <xdr:nvSpPr>
        <xdr:cNvPr id="264" name="テキスト ボックス 263"/>
        <xdr:cNvSpPr txBox="1"/>
      </xdr:nvSpPr>
      <xdr:spPr>
        <a:xfrm>
          <a:off x="21466175" y="48380650"/>
          <a:ext cx="558800" cy="15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269</xdr:row>
      <xdr:rowOff>0</xdr:rowOff>
    </xdr:from>
    <xdr:to>
      <xdr:col>58</xdr:col>
      <xdr:colOff>165100</xdr:colOff>
      <xdr:row>270</xdr:row>
      <xdr:rowOff>50800</xdr:rowOff>
    </xdr:to>
    <xdr:sp macro="" textlink="">
      <xdr:nvSpPr>
        <xdr:cNvPr id="265" name="テキスト ボックス 264"/>
        <xdr:cNvSpPr txBox="1"/>
      </xdr:nvSpPr>
      <xdr:spPr>
        <a:xfrm>
          <a:off x="21466175" y="48396525"/>
          <a:ext cx="5588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265</xdr:row>
      <xdr:rowOff>165100</xdr:rowOff>
    </xdr:from>
    <xdr:to>
      <xdr:col>58</xdr:col>
      <xdr:colOff>165100</xdr:colOff>
      <xdr:row>267</xdr:row>
      <xdr:rowOff>38100</xdr:rowOff>
    </xdr:to>
    <xdr:sp macro="" textlink="">
      <xdr:nvSpPr>
        <xdr:cNvPr id="266" name="テキスト ボックス 265"/>
        <xdr:cNvSpPr txBox="1"/>
      </xdr:nvSpPr>
      <xdr:spPr>
        <a:xfrm>
          <a:off x="21466175" y="48380650"/>
          <a:ext cx="558800" cy="15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269</xdr:row>
      <xdr:rowOff>0</xdr:rowOff>
    </xdr:from>
    <xdr:to>
      <xdr:col>58</xdr:col>
      <xdr:colOff>165100</xdr:colOff>
      <xdr:row>270</xdr:row>
      <xdr:rowOff>50800</xdr:rowOff>
    </xdr:to>
    <xdr:sp macro="" textlink="">
      <xdr:nvSpPr>
        <xdr:cNvPr id="267" name="テキスト ボックス 266"/>
        <xdr:cNvSpPr txBox="1"/>
      </xdr:nvSpPr>
      <xdr:spPr>
        <a:xfrm>
          <a:off x="21466175" y="48396525"/>
          <a:ext cx="5588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33</xdr:col>
      <xdr:colOff>292100</xdr:colOff>
      <xdr:row>265</xdr:row>
      <xdr:rowOff>139700</xdr:rowOff>
    </xdr:from>
    <xdr:to>
      <xdr:col>35</xdr:col>
      <xdr:colOff>228600</xdr:colOff>
      <xdr:row>267</xdr:row>
      <xdr:rowOff>12700</xdr:rowOff>
    </xdr:to>
    <xdr:sp macro="" textlink="">
      <xdr:nvSpPr>
        <xdr:cNvPr id="268" name="テキスト ボックス 267"/>
        <xdr:cNvSpPr txBox="1"/>
      </xdr:nvSpPr>
      <xdr:spPr>
        <a:xfrm>
          <a:off x="12274550" y="48355250"/>
          <a:ext cx="584200" cy="41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40</xdr:col>
      <xdr:colOff>330200</xdr:colOff>
      <xdr:row>265</xdr:row>
      <xdr:rowOff>165100</xdr:rowOff>
    </xdr:from>
    <xdr:to>
      <xdr:col>42</xdr:col>
      <xdr:colOff>203200</xdr:colOff>
      <xdr:row>267</xdr:row>
      <xdr:rowOff>38100</xdr:rowOff>
    </xdr:to>
    <xdr:sp macro="" textlink="">
      <xdr:nvSpPr>
        <xdr:cNvPr id="269" name="テキスト ボックス 268"/>
        <xdr:cNvSpPr txBox="1"/>
      </xdr:nvSpPr>
      <xdr:spPr>
        <a:xfrm>
          <a:off x="14436725" y="48380650"/>
          <a:ext cx="549275" cy="15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265</xdr:row>
      <xdr:rowOff>165100</xdr:rowOff>
    </xdr:from>
    <xdr:to>
      <xdr:col>58</xdr:col>
      <xdr:colOff>165100</xdr:colOff>
      <xdr:row>267</xdr:row>
      <xdr:rowOff>38100</xdr:rowOff>
    </xdr:to>
    <xdr:sp macro="" textlink="">
      <xdr:nvSpPr>
        <xdr:cNvPr id="270" name="テキスト ボックス 269"/>
        <xdr:cNvSpPr txBox="1"/>
      </xdr:nvSpPr>
      <xdr:spPr>
        <a:xfrm>
          <a:off x="21466175" y="48380650"/>
          <a:ext cx="558800" cy="15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292100</xdr:colOff>
      <xdr:row>269</xdr:row>
      <xdr:rowOff>0</xdr:rowOff>
    </xdr:from>
    <xdr:to>
      <xdr:col>58</xdr:col>
      <xdr:colOff>165100</xdr:colOff>
      <xdr:row>270</xdr:row>
      <xdr:rowOff>50800</xdr:rowOff>
    </xdr:to>
    <xdr:sp macro="" textlink="">
      <xdr:nvSpPr>
        <xdr:cNvPr id="271" name="テキスト ボックス 270"/>
        <xdr:cNvSpPr txBox="1"/>
      </xdr:nvSpPr>
      <xdr:spPr>
        <a:xfrm>
          <a:off x="21466175" y="48396525"/>
          <a:ext cx="5588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56</xdr:col>
      <xdr:colOff>301625</xdr:colOff>
      <xdr:row>206</xdr:row>
      <xdr:rowOff>25400</xdr:rowOff>
    </xdr:from>
    <xdr:to>
      <xdr:col>58</xdr:col>
      <xdr:colOff>174625</xdr:colOff>
      <xdr:row>207</xdr:row>
      <xdr:rowOff>73025</xdr:rowOff>
    </xdr:to>
    <xdr:sp macro="" textlink="">
      <xdr:nvSpPr>
        <xdr:cNvPr id="272" name="テキスト ボックス 271"/>
        <xdr:cNvSpPr txBox="1"/>
      </xdr:nvSpPr>
      <xdr:spPr>
        <a:xfrm>
          <a:off x="21475700" y="37563425"/>
          <a:ext cx="5588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33</xdr:col>
      <xdr:colOff>301625</xdr:colOff>
      <xdr:row>206</xdr:row>
      <xdr:rowOff>0</xdr:rowOff>
    </xdr:from>
    <xdr:to>
      <xdr:col>35</xdr:col>
      <xdr:colOff>238125</xdr:colOff>
      <xdr:row>207</xdr:row>
      <xdr:rowOff>47625</xdr:rowOff>
    </xdr:to>
    <xdr:sp macro="" textlink="">
      <xdr:nvSpPr>
        <xdr:cNvPr id="273" name="テキスト ボックス 272"/>
        <xdr:cNvSpPr txBox="1"/>
      </xdr:nvSpPr>
      <xdr:spPr>
        <a:xfrm>
          <a:off x="12284075" y="37538025"/>
          <a:ext cx="5842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40</xdr:col>
      <xdr:colOff>339725</xdr:colOff>
      <xdr:row>206</xdr:row>
      <xdr:rowOff>25400</xdr:rowOff>
    </xdr:from>
    <xdr:to>
      <xdr:col>42</xdr:col>
      <xdr:colOff>212725</xdr:colOff>
      <xdr:row>207</xdr:row>
      <xdr:rowOff>73025</xdr:rowOff>
    </xdr:to>
    <xdr:sp macro="" textlink="">
      <xdr:nvSpPr>
        <xdr:cNvPr id="274" name="テキスト ボックス 273"/>
        <xdr:cNvSpPr txBox="1"/>
      </xdr:nvSpPr>
      <xdr:spPr>
        <a:xfrm>
          <a:off x="14446250" y="37563425"/>
          <a:ext cx="5492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a:t>
          </a:r>
        </a:p>
      </xdr:txBody>
    </xdr:sp>
    <xdr:clientData/>
  </xdr:twoCellAnchor>
  <xdr:twoCellAnchor>
    <xdr:from>
      <xdr:col>65</xdr:col>
      <xdr:colOff>136072</xdr:colOff>
      <xdr:row>19</xdr:row>
      <xdr:rowOff>122465</xdr:rowOff>
    </xdr:from>
    <xdr:to>
      <xdr:col>66</xdr:col>
      <xdr:colOff>244929</xdr:colOff>
      <xdr:row>22</xdr:row>
      <xdr:rowOff>27214</xdr:rowOff>
    </xdr:to>
    <xdr:sp macro="" textlink="">
      <xdr:nvSpPr>
        <xdr:cNvPr id="275" name="円/楕円 274"/>
        <xdr:cNvSpPr/>
      </xdr:nvSpPr>
      <xdr:spPr>
        <a:xfrm>
          <a:off x="23798893" y="3687536"/>
          <a:ext cx="462643" cy="435428"/>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65</xdr:col>
      <xdr:colOff>136071</xdr:colOff>
      <xdr:row>25</xdr:row>
      <xdr:rowOff>149678</xdr:rowOff>
    </xdr:from>
    <xdr:to>
      <xdr:col>66</xdr:col>
      <xdr:colOff>244928</xdr:colOff>
      <xdr:row>28</xdr:row>
      <xdr:rowOff>54428</xdr:rowOff>
    </xdr:to>
    <xdr:sp macro="" textlink="">
      <xdr:nvSpPr>
        <xdr:cNvPr id="276" name="円/楕円 275"/>
        <xdr:cNvSpPr/>
      </xdr:nvSpPr>
      <xdr:spPr>
        <a:xfrm>
          <a:off x="23798892" y="4776107"/>
          <a:ext cx="462643" cy="435428"/>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65</xdr:col>
      <xdr:colOff>108857</xdr:colOff>
      <xdr:row>31</xdr:row>
      <xdr:rowOff>149679</xdr:rowOff>
    </xdr:from>
    <xdr:to>
      <xdr:col>66</xdr:col>
      <xdr:colOff>217714</xdr:colOff>
      <xdr:row>34</xdr:row>
      <xdr:rowOff>54429</xdr:rowOff>
    </xdr:to>
    <xdr:sp macro="" textlink="">
      <xdr:nvSpPr>
        <xdr:cNvPr id="277" name="円/楕円 276"/>
        <xdr:cNvSpPr/>
      </xdr:nvSpPr>
      <xdr:spPr>
        <a:xfrm>
          <a:off x="23771678" y="5837465"/>
          <a:ext cx="462643" cy="435428"/>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65</xdr:col>
      <xdr:colOff>122465</xdr:colOff>
      <xdr:row>38</xdr:row>
      <xdr:rowOff>0</xdr:rowOff>
    </xdr:from>
    <xdr:to>
      <xdr:col>66</xdr:col>
      <xdr:colOff>231322</xdr:colOff>
      <xdr:row>40</xdr:row>
      <xdr:rowOff>81643</xdr:rowOff>
    </xdr:to>
    <xdr:sp macro="" textlink="">
      <xdr:nvSpPr>
        <xdr:cNvPr id="278" name="円/楕円 277"/>
        <xdr:cNvSpPr/>
      </xdr:nvSpPr>
      <xdr:spPr>
        <a:xfrm>
          <a:off x="23785286" y="6926036"/>
          <a:ext cx="462643" cy="435428"/>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65</xdr:col>
      <xdr:colOff>149678</xdr:colOff>
      <xdr:row>43</xdr:row>
      <xdr:rowOff>149679</xdr:rowOff>
    </xdr:from>
    <xdr:to>
      <xdr:col>66</xdr:col>
      <xdr:colOff>258535</xdr:colOff>
      <xdr:row>46</xdr:row>
      <xdr:rowOff>54428</xdr:rowOff>
    </xdr:to>
    <xdr:sp macro="" textlink="">
      <xdr:nvSpPr>
        <xdr:cNvPr id="279" name="円/楕円 278"/>
        <xdr:cNvSpPr/>
      </xdr:nvSpPr>
      <xdr:spPr>
        <a:xfrm>
          <a:off x="23812499" y="7960179"/>
          <a:ext cx="462643" cy="435428"/>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65</xdr:col>
      <xdr:colOff>108857</xdr:colOff>
      <xdr:row>49</xdr:row>
      <xdr:rowOff>136072</xdr:rowOff>
    </xdr:from>
    <xdr:to>
      <xdr:col>66</xdr:col>
      <xdr:colOff>217714</xdr:colOff>
      <xdr:row>52</xdr:row>
      <xdr:rowOff>40821</xdr:rowOff>
    </xdr:to>
    <xdr:sp macro="" textlink="">
      <xdr:nvSpPr>
        <xdr:cNvPr id="280" name="円/楕円 279"/>
        <xdr:cNvSpPr/>
      </xdr:nvSpPr>
      <xdr:spPr>
        <a:xfrm>
          <a:off x="23771678" y="9007929"/>
          <a:ext cx="462643" cy="435428"/>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56</xdr:col>
      <xdr:colOff>292100</xdr:colOff>
      <xdr:row>24</xdr:row>
      <xdr:rowOff>165100</xdr:rowOff>
    </xdr:from>
    <xdr:to>
      <xdr:col>58</xdr:col>
      <xdr:colOff>165100</xdr:colOff>
      <xdr:row>26</xdr:row>
      <xdr:rowOff>38100</xdr:rowOff>
    </xdr:to>
    <xdr:sp macro="" textlink="">
      <xdr:nvSpPr>
        <xdr:cNvPr id="281" name="テキスト ボックス 280"/>
        <xdr:cNvSpPr txBox="1"/>
      </xdr:nvSpPr>
      <xdr:spPr>
        <a:xfrm>
          <a:off x="21560064" y="3553279"/>
          <a:ext cx="566965" cy="226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56</xdr:col>
      <xdr:colOff>292100</xdr:colOff>
      <xdr:row>28</xdr:row>
      <xdr:rowOff>0</xdr:rowOff>
    </xdr:from>
    <xdr:to>
      <xdr:col>58</xdr:col>
      <xdr:colOff>165100</xdr:colOff>
      <xdr:row>29</xdr:row>
      <xdr:rowOff>50800</xdr:rowOff>
    </xdr:to>
    <xdr:sp macro="" textlink="">
      <xdr:nvSpPr>
        <xdr:cNvPr id="282" name="テキスト ボックス 281"/>
        <xdr:cNvSpPr txBox="1"/>
      </xdr:nvSpPr>
      <xdr:spPr>
        <a:xfrm>
          <a:off x="21560064" y="4095750"/>
          <a:ext cx="566965" cy="227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56</xdr:col>
      <xdr:colOff>292100</xdr:colOff>
      <xdr:row>30</xdr:row>
      <xdr:rowOff>165100</xdr:rowOff>
    </xdr:from>
    <xdr:to>
      <xdr:col>58</xdr:col>
      <xdr:colOff>165100</xdr:colOff>
      <xdr:row>32</xdr:row>
      <xdr:rowOff>38100</xdr:rowOff>
    </xdr:to>
    <xdr:sp macro="" textlink="">
      <xdr:nvSpPr>
        <xdr:cNvPr id="283" name="テキスト ボックス 282"/>
        <xdr:cNvSpPr txBox="1"/>
      </xdr:nvSpPr>
      <xdr:spPr>
        <a:xfrm>
          <a:off x="21560064" y="4614636"/>
          <a:ext cx="566965" cy="226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56</xdr:col>
      <xdr:colOff>292100</xdr:colOff>
      <xdr:row>34</xdr:row>
      <xdr:rowOff>0</xdr:rowOff>
    </xdr:from>
    <xdr:to>
      <xdr:col>58</xdr:col>
      <xdr:colOff>165100</xdr:colOff>
      <xdr:row>35</xdr:row>
      <xdr:rowOff>50800</xdr:rowOff>
    </xdr:to>
    <xdr:sp macro="" textlink="">
      <xdr:nvSpPr>
        <xdr:cNvPr id="284" name="テキスト ボックス 283"/>
        <xdr:cNvSpPr txBox="1"/>
      </xdr:nvSpPr>
      <xdr:spPr>
        <a:xfrm>
          <a:off x="21560064" y="5157107"/>
          <a:ext cx="566965" cy="227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56</xdr:col>
      <xdr:colOff>292100</xdr:colOff>
      <xdr:row>30</xdr:row>
      <xdr:rowOff>165100</xdr:rowOff>
    </xdr:from>
    <xdr:to>
      <xdr:col>58</xdr:col>
      <xdr:colOff>165100</xdr:colOff>
      <xdr:row>32</xdr:row>
      <xdr:rowOff>38100</xdr:rowOff>
    </xdr:to>
    <xdr:sp macro="" textlink="">
      <xdr:nvSpPr>
        <xdr:cNvPr id="285" name="テキスト ボックス 284"/>
        <xdr:cNvSpPr txBox="1"/>
      </xdr:nvSpPr>
      <xdr:spPr>
        <a:xfrm>
          <a:off x="21560064" y="4614636"/>
          <a:ext cx="566965" cy="226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56</xdr:col>
      <xdr:colOff>292100</xdr:colOff>
      <xdr:row>34</xdr:row>
      <xdr:rowOff>0</xdr:rowOff>
    </xdr:from>
    <xdr:to>
      <xdr:col>58</xdr:col>
      <xdr:colOff>165100</xdr:colOff>
      <xdr:row>35</xdr:row>
      <xdr:rowOff>50800</xdr:rowOff>
    </xdr:to>
    <xdr:sp macro="" textlink="">
      <xdr:nvSpPr>
        <xdr:cNvPr id="286" name="テキスト ボックス 285"/>
        <xdr:cNvSpPr txBox="1"/>
      </xdr:nvSpPr>
      <xdr:spPr>
        <a:xfrm>
          <a:off x="21560064" y="5157107"/>
          <a:ext cx="566965" cy="227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56</xdr:col>
      <xdr:colOff>292100</xdr:colOff>
      <xdr:row>36</xdr:row>
      <xdr:rowOff>165100</xdr:rowOff>
    </xdr:from>
    <xdr:to>
      <xdr:col>58</xdr:col>
      <xdr:colOff>165100</xdr:colOff>
      <xdr:row>38</xdr:row>
      <xdr:rowOff>38100</xdr:rowOff>
    </xdr:to>
    <xdr:sp macro="" textlink="">
      <xdr:nvSpPr>
        <xdr:cNvPr id="287" name="テキスト ボックス 286"/>
        <xdr:cNvSpPr txBox="1"/>
      </xdr:nvSpPr>
      <xdr:spPr>
        <a:xfrm>
          <a:off x="21560064" y="5675993"/>
          <a:ext cx="566965" cy="226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54</xdr:col>
      <xdr:colOff>156028</xdr:colOff>
      <xdr:row>40</xdr:row>
      <xdr:rowOff>40821</xdr:rowOff>
    </xdr:from>
    <xdr:to>
      <xdr:col>56</xdr:col>
      <xdr:colOff>15422</xdr:colOff>
      <xdr:row>41</xdr:row>
      <xdr:rowOff>91621</xdr:rowOff>
    </xdr:to>
    <xdr:sp macro="" textlink="">
      <xdr:nvSpPr>
        <xdr:cNvPr id="288" name="テキスト ボックス 287"/>
        <xdr:cNvSpPr txBox="1"/>
      </xdr:nvSpPr>
      <xdr:spPr>
        <a:xfrm>
          <a:off x="20335421" y="7320642"/>
          <a:ext cx="566965" cy="227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53</xdr:col>
      <xdr:colOff>319314</xdr:colOff>
      <xdr:row>39</xdr:row>
      <xdr:rowOff>83456</xdr:rowOff>
    </xdr:from>
    <xdr:to>
      <xdr:col>55</xdr:col>
      <xdr:colOff>178707</xdr:colOff>
      <xdr:row>40</xdr:row>
      <xdr:rowOff>133350</xdr:rowOff>
    </xdr:to>
    <xdr:sp macro="" textlink="">
      <xdr:nvSpPr>
        <xdr:cNvPr id="289" name="テキスト ボックス 288"/>
        <xdr:cNvSpPr txBox="1"/>
      </xdr:nvSpPr>
      <xdr:spPr>
        <a:xfrm>
          <a:off x="20144921" y="7186385"/>
          <a:ext cx="566965" cy="226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54</xdr:col>
      <xdr:colOff>183242</xdr:colOff>
      <xdr:row>41</xdr:row>
      <xdr:rowOff>40822</xdr:rowOff>
    </xdr:from>
    <xdr:to>
      <xdr:col>56</xdr:col>
      <xdr:colOff>42636</xdr:colOff>
      <xdr:row>42</xdr:row>
      <xdr:rowOff>91622</xdr:rowOff>
    </xdr:to>
    <xdr:sp macro="" textlink="">
      <xdr:nvSpPr>
        <xdr:cNvPr id="290" name="テキスト ボックス 289"/>
        <xdr:cNvSpPr txBox="1"/>
      </xdr:nvSpPr>
      <xdr:spPr>
        <a:xfrm>
          <a:off x="20362635" y="7497536"/>
          <a:ext cx="566965" cy="227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54</xdr:col>
      <xdr:colOff>210457</xdr:colOff>
      <xdr:row>40</xdr:row>
      <xdr:rowOff>1815</xdr:rowOff>
    </xdr:from>
    <xdr:to>
      <xdr:col>56</xdr:col>
      <xdr:colOff>69851</xdr:colOff>
      <xdr:row>41</xdr:row>
      <xdr:rowOff>51708</xdr:rowOff>
    </xdr:to>
    <xdr:sp macro="" textlink="">
      <xdr:nvSpPr>
        <xdr:cNvPr id="291" name="テキスト ボックス 290"/>
        <xdr:cNvSpPr txBox="1"/>
      </xdr:nvSpPr>
      <xdr:spPr>
        <a:xfrm>
          <a:off x="20389850" y="7281636"/>
          <a:ext cx="566965" cy="226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55</xdr:col>
      <xdr:colOff>169635</xdr:colOff>
      <xdr:row>41</xdr:row>
      <xdr:rowOff>40821</xdr:rowOff>
    </xdr:from>
    <xdr:to>
      <xdr:col>57</xdr:col>
      <xdr:colOff>29029</xdr:colOff>
      <xdr:row>42</xdr:row>
      <xdr:rowOff>91621</xdr:rowOff>
    </xdr:to>
    <xdr:sp macro="" textlink="">
      <xdr:nvSpPr>
        <xdr:cNvPr id="292" name="テキスト ボックス 291"/>
        <xdr:cNvSpPr txBox="1"/>
      </xdr:nvSpPr>
      <xdr:spPr>
        <a:xfrm>
          <a:off x="20702814" y="7497535"/>
          <a:ext cx="566965" cy="227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56</xdr:col>
      <xdr:colOff>292100</xdr:colOff>
      <xdr:row>42</xdr:row>
      <xdr:rowOff>165100</xdr:rowOff>
    </xdr:from>
    <xdr:to>
      <xdr:col>58</xdr:col>
      <xdr:colOff>165100</xdr:colOff>
      <xdr:row>44</xdr:row>
      <xdr:rowOff>38100</xdr:rowOff>
    </xdr:to>
    <xdr:sp macro="" textlink="">
      <xdr:nvSpPr>
        <xdr:cNvPr id="293" name="テキスト ボックス 292"/>
        <xdr:cNvSpPr txBox="1"/>
      </xdr:nvSpPr>
      <xdr:spPr>
        <a:xfrm>
          <a:off x="21560064" y="6737350"/>
          <a:ext cx="566965" cy="226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54</xdr:col>
      <xdr:colOff>196850</xdr:colOff>
      <xdr:row>45</xdr:row>
      <xdr:rowOff>81643</xdr:rowOff>
    </xdr:from>
    <xdr:to>
      <xdr:col>56</xdr:col>
      <xdr:colOff>56244</xdr:colOff>
      <xdr:row>46</xdr:row>
      <xdr:rowOff>132442</xdr:rowOff>
    </xdr:to>
    <xdr:sp macro="" textlink="">
      <xdr:nvSpPr>
        <xdr:cNvPr id="294" name="テキスト ボックス 293"/>
        <xdr:cNvSpPr txBox="1"/>
      </xdr:nvSpPr>
      <xdr:spPr>
        <a:xfrm>
          <a:off x="20376243" y="8245929"/>
          <a:ext cx="566965" cy="227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56</xdr:col>
      <xdr:colOff>292100</xdr:colOff>
      <xdr:row>42</xdr:row>
      <xdr:rowOff>165100</xdr:rowOff>
    </xdr:from>
    <xdr:to>
      <xdr:col>58</xdr:col>
      <xdr:colOff>165100</xdr:colOff>
      <xdr:row>44</xdr:row>
      <xdr:rowOff>38100</xdr:rowOff>
    </xdr:to>
    <xdr:sp macro="" textlink="">
      <xdr:nvSpPr>
        <xdr:cNvPr id="295" name="テキスト ボックス 294"/>
        <xdr:cNvSpPr txBox="1"/>
      </xdr:nvSpPr>
      <xdr:spPr>
        <a:xfrm>
          <a:off x="21560064" y="6737350"/>
          <a:ext cx="566965" cy="226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55</xdr:col>
      <xdr:colOff>169635</xdr:colOff>
      <xdr:row>45</xdr:row>
      <xdr:rowOff>108857</xdr:rowOff>
    </xdr:from>
    <xdr:to>
      <xdr:col>57</xdr:col>
      <xdr:colOff>29029</xdr:colOff>
      <xdr:row>46</xdr:row>
      <xdr:rowOff>159656</xdr:rowOff>
    </xdr:to>
    <xdr:sp macro="" textlink="">
      <xdr:nvSpPr>
        <xdr:cNvPr id="296" name="テキスト ボックス 295"/>
        <xdr:cNvSpPr txBox="1"/>
      </xdr:nvSpPr>
      <xdr:spPr>
        <a:xfrm>
          <a:off x="20702814" y="8273143"/>
          <a:ext cx="566965" cy="227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56</xdr:col>
      <xdr:colOff>319314</xdr:colOff>
      <xdr:row>42</xdr:row>
      <xdr:rowOff>165100</xdr:rowOff>
    </xdr:from>
    <xdr:to>
      <xdr:col>58</xdr:col>
      <xdr:colOff>192314</xdr:colOff>
      <xdr:row>44</xdr:row>
      <xdr:rowOff>38100</xdr:rowOff>
    </xdr:to>
    <xdr:sp macro="" textlink="">
      <xdr:nvSpPr>
        <xdr:cNvPr id="297" name="テキスト ボックス 296"/>
        <xdr:cNvSpPr txBox="1"/>
      </xdr:nvSpPr>
      <xdr:spPr>
        <a:xfrm>
          <a:off x="21206278" y="7798707"/>
          <a:ext cx="566965" cy="226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54</xdr:col>
      <xdr:colOff>237671</xdr:colOff>
      <xdr:row>46</xdr:row>
      <xdr:rowOff>54428</xdr:rowOff>
    </xdr:from>
    <xdr:to>
      <xdr:col>56</xdr:col>
      <xdr:colOff>97065</xdr:colOff>
      <xdr:row>47</xdr:row>
      <xdr:rowOff>105228</xdr:rowOff>
    </xdr:to>
    <xdr:sp macro="" textlink="">
      <xdr:nvSpPr>
        <xdr:cNvPr id="298" name="テキスト ボックス 297"/>
        <xdr:cNvSpPr txBox="1"/>
      </xdr:nvSpPr>
      <xdr:spPr>
        <a:xfrm>
          <a:off x="20417064" y="8395607"/>
          <a:ext cx="566965" cy="227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55</xdr:col>
      <xdr:colOff>163285</xdr:colOff>
      <xdr:row>46</xdr:row>
      <xdr:rowOff>163284</xdr:rowOff>
    </xdr:from>
    <xdr:to>
      <xdr:col>56</xdr:col>
      <xdr:colOff>314780</xdr:colOff>
      <xdr:row>48</xdr:row>
      <xdr:rowOff>24492</xdr:rowOff>
    </xdr:to>
    <xdr:sp macro="" textlink="">
      <xdr:nvSpPr>
        <xdr:cNvPr id="299" name="テキスト ボックス 298"/>
        <xdr:cNvSpPr txBox="1"/>
      </xdr:nvSpPr>
      <xdr:spPr>
        <a:xfrm>
          <a:off x="20696464" y="8504463"/>
          <a:ext cx="505280" cy="214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54</xdr:col>
      <xdr:colOff>237671</xdr:colOff>
      <xdr:row>47</xdr:row>
      <xdr:rowOff>13608</xdr:rowOff>
    </xdr:from>
    <xdr:to>
      <xdr:col>56</xdr:col>
      <xdr:colOff>97065</xdr:colOff>
      <xdr:row>48</xdr:row>
      <xdr:rowOff>64407</xdr:rowOff>
    </xdr:to>
    <xdr:sp macro="" textlink="">
      <xdr:nvSpPr>
        <xdr:cNvPr id="300" name="テキスト ボックス 299"/>
        <xdr:cNvSpPr txBox="1"/>
      </xdr:nvSpPr>
      <xdr:spPr>
        <a:xfrm>
          <a:off x="20417064" y="8531679"/>
          <a:ext cx="566965" cy="227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54</xdr:col>
      <xdr:colOff>224063</xdr:colOff>
      <xdr:row>52</xdr:row>
      <xdr:rowOff>29028</xdr:rowOff>
    </xdr:from>
    <xdr:to>
      <xdr:col>56</xdr:col>
      <xdr:colOff>83457</xdr:colOff>
      <xdr:row>53</xdr:row>
      <xdr:rowOff>78921</xdr:rowOff>
    </xdr:to>
    <xdr:sp macro="" textlink="">
      <xdr:nvSpPr>
        <xdr:cNvPr id="301" name="テキスト ボックス 300"/>
        <xdr:cNvSpPr txBox="1"/>
      </xdr:nvSpPr>
      <xdr:spPr>
        <a:xfrm>
          <a:off x="20403456" y="9431564"/>
          <a:ext cx="566965" cy="226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53</xdr:col>
      <xdr:colOff>264886</xdr:colOff>
      <xdr:row>50</xdr:row>
      <xdr:rowOff>97064</xdr:rowOff>
    </xdr:from>
    <xdr:to>
      <xdr:col>55</xdr:col>
      <xdr:colOff>124279</xdr:colOff>
      <xdr:row>51</xdr:row>
      <xdr:rowOff>146957</xdr:rowOff>
    </xdr:to>
    <xdr:sp macro="" textlink="">
      <xdr:nvSpPr>
        <xdr:cNvPr id="303" name="テキスト ボックス 302"/>
        <xdr:cNvSpPr txBox="1"/>
      </xdr:nvSpPr>
      <xdr:spPr>
        <a:xfrm>
          <a:off x="20090493" y="9145814"/>
          <a:ext cx="566965" cy="226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53</xdr:col>
      <xdr:colOff>346529</xdr:colOff>
      <xdr:row>54</xdr:row>
      <xdr:rowOff>56243</xdr:rowOff>
    </xdr:from>
    <xdr:to>
      <xdr:col>55</xdr:col>
      <xdr:colOff>205922</xdr:colOff>
      <xdr:row>55</xdr:row>
      <xdr:rowOff>106136</xdr:rowOff>
    </xdr:to>
    <xdr:sp macro="" textlink="">
      <xdr:nvSpPr>
        <xdr:cNvPr id="305" name="テキスト ボックス 304"/>
        <xdr:cNvSpPr txBox="1"/>
      </xdr:nvSpPr>
      <xdr:spPr>
        <a:xfrm>
          <a:off x="20172136" y="9812564"/>
          <a:ext cx="566965" cy="226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54</xdr:col>
      <xdr:colOff>60778</xdr:colOff>
      <xdr:row>51</xdr:row>
      <xdr:rowOff>137886</xdr:rowOff>
    </xdr:from>
    <xdr:to>
      <xdr:col>55</xdr:col>
      <xdr:colOff>273957</xdr:colOff>
      <xdr:row>53</xdr:row>
      <xdr:rowOff>10886</xdr:rowOff>
    </xdr:to>
    <xdr:sp macro="" textlink="">
      <xdr:nvSpPr>
        <xdr:cNvPr id="307" name="テキスト ボックス 306"/>
        <xdr:cNvSpPr txBox="1"/>
      </xdr:nvSpPr>
      <xdr:spPr>
        <a:xfrm>
          <a:off x="20240171" y="9363529"/>
          <a:ext cx="566965" cy="226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52</xdr:col>
      <xdr:colOff>251279</xdr:colOff>
      <xdr:row>50</xdr:row>
      <xdr:rowOff>56243</xdr:rowOff>
    </xdr:from>
    <xdr:to>
      <xdr:col>54</xdr:col>
      <xdr:colOff>110672</xdr:colOff>
      <xdr:row>51</xdr:row>
      <xdr:rowOff>106136</xdr:rowOff>
    </xdr:to>
    <xdr:sp macro="" textlink="">
      <xdr:nvSpPr>
        <xdr:cNvPr id="309" name="テキスト ボックス 308"/>
        <xdr:cNvSpPr txBox="1"/>
      </xdr:nvSpPr>
      <xdr:spPr>
        <a:xfrm>
          <a:off x="19723100" y="9104993"/>
          <a:ext cx="566965" cy="226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63</xdr:col>
      <xdr:colOff>122463</xdr:colOff>
      <xdr:row>20</xdr:row>
      <xdr:rowOff>54428</xdr:rowOff>
    </xdr:from>
    <xdr:to>
      <xdr:col>64</xdr:col>
      <xdr:colOff>149677</xdr:colOff>
      <xdr:row>21</xdr:row>
      <xdr:rowOff>149678</xdr:rowOff>
    </xdr:to>
    <xdr:sp macro="" textlink="">
      <xdr:nvSpPr>
        <xdr:cNvPr id="311" name="円/楕円 310"/>
        <xdr:cNvSpPr/>
      </xdr:nvSpPr>
      <xdr:spPr>
        <a:xfrm>
          <a:off x="23404284" y="3796392"/>
          <a:ext cx="367393" cy="272143"/>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noFill/>
          </a:endParaRPr>
        </a:p>
      </xdr:txBody>
    </xdr:sp>
    <xdr:clientData/>
  </xdr:twoCellAnchor>
  <xdr:twoCellAnchor>
    <xdr:from>
      <xdr:col>63</xdr:col>
      <xdr:colOff>13607</xdr:colOff>
      <xdr:row>26</xdr:row>
      <xdr:rowOff>27215</xdr:rowOff>
    </xdr:from>
    <xdr:to>
      <xdr:col>64</xdr:col>
      <xdr:colOff>40821</xdr:colOff>
      <xdr:row>27</xdr:row>
      <xdr:rowOff>122465</xdr:rowOff>
    </xdr:to>
    <xdr:sp macro="" textlink="">
      <xdr:nvSpPr>
        <xdr:cNvPr id="312" name="円/楕円 311"/>
        <xdr:cNvSpPr/>
      </xdr:nvSpPr>
      <xdr:spPr>
        <a:xfrm>
          <a:off x="23295428" y="4830536"/>
          <a:ext cx="367393" cy="272143"/>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noFill/>
          </a:endParaRPr>
        </a:p>
      </xdr:txBody>
    </xdr:sp>
    <xdr:clientData/>
  </xdr:twoCellAnchor>
  <xdr:twoCellAnchor>
    <xdr:from>
      <xdr:col>63</xdr:col>
      <xdr:colOff>27214</xdr:colOff>
      <xdr:row>32</xdr:row>
      <xdr:rowOff>27214</xdr:rowOff>
    </xdr:from>
    <xdr:to>
      <xdr:col>64</xdr:col>
      <xdr:colOff>54428</xdr:colOff>
      <xdr:row>33</xdr:row>
      <xdr:rowOff>122465</xdr:rowOff>
    </xdr:to>
    <xdr:sp macro="" textlink="">
      <xdr:nvSpPr>
        <xdr:cNvPr id="313" name="円/楕円 312"/>
        <xdr:cNvSpPr/>
      </xdr:nvSpPr>
      <xdr:spPr>
        <a:xfrm>
          <a:off x="23309035" y="5891893"/>
          <a:ext cx="367393" cy="272143"/>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noFill/>
          </a:endParaRPr>
        </a:p>
      </xdr:txBody>
    </xdr:sp>
    <xdr:clientData/>
  </xdr:twoCellAnchor>
  <xdr:twoCellAnchor>
    <xdr:from>
      <xdr:col>63</xdr:col>
      <xdr:colOff>40822</xdr:colOff>
      <xdr:row>38</xdr:row>
      <xdr:rowOff>13607</xdr:rowOff>
    </xdr:from>
    <xdr:to>
      <xdr:col>64</xdr:col>
      <xdr:colOff>68036</xdr:colOff>
      <xdr:row>39</xdr:row>
      <xdr:rowOff>108857</xdr:rowOff>
    </xdr:to>
    <xdr:sp macro="" textlink="">
      <xdr:nvSpPr>
        <xdr:cNvPr id="314" name="円/楕円 313"/>
        <xdr:cNvSpPr/>
      </xdr:nvSpPr>
      <xdr:spPr>
        <a:xfrm>
          <a:off x="23322643" y="6939643"/>
          <a:ext cx="367393" cy="272143"/>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noFill/>
          </a:endParaRPr>
        </a:p>
      </xdr:txBody>
    </xdr:sp>
    <xdr:clientData/>
  </xdr:twoCellAnchor>
  <xdr:twoCellAnchor>
    <xdr:from>
      <xdr:col>63</xdr:col>
      <xdr:colOff>54428</xdr:colOff>
      <xdr:row>44</xdr:row>
      <xdr:rowOff>27214</xdr:rowOff>
    </xdr:from>
    <xdr:to>
      <xdr:col>64</xdr:col>
      <xdr:colOff>81642</xdr:colOff>
      <xdr:row>45</xdr:row>
      <xdr:rowOff>122464</xdr:rowOff>
    </xdr:to>
    <xdr:sp macro="" textlink="">
      <xdr:nvSpPr>
        <xdr:cNvPr id="315" name="円/楕円 314"/>
        <xdr:cNvSpPr/>
      </xdr:nvSpPr>
      <xdr:spPr>
        <a:xfrm>
          <a:off x="23336249" y="8014607"/>
          <a:ext cx="367393" cy="272143"/>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noFill/>
          </a:endParaRPr>
        </a:p>
      </xdr:txBody>
    </xdr:sp>
    <xdr:clientData/>
  </xdr:twoCellAnchor>
  <xdr:twoCellAnchor>
    <xdr:from>
      <xdr:col>63</xdr:col>
      <xdr:colOff>108857</xdr:colOff>
      <xdr:row>50</xdr:row>
      <xdr:rowOff>40821</xdr:rowOff>
    </xdr:from>
    <xdr:to>
      <xdr:col>64</xdr:col>
      <xdr:colOff>136071</xdr:colOff>
      <xdr:row>51</xdr:row>
      <xdr:rowOff>136071</xdr:rowOff>
    </xdr:to>
    <xdr:sp macro="" textlink="">
      <xdr:nvSpPr>
        <xdr:cNvPr id="316" name="円/楕円 315"/>
        <xdr:cNvSpPr/>
      </xdr:nvSpPr>
      <xdr:spPr>
        <a:xfrm>
          <a:off x="23390678" y="9089571"/>
          <a:ext cx="367393" cy="272143"/>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noFill/>
          </a:endParaRPr>
        </a:p>
      </xdr:txBody>
    </xdr:sp>
    <xdr:clientData/>
  </xdr:twoCellAnchor>
  <xdr:twoCellAnchor>
    <xdr:from>
      <xdr:col>40</xdr:col>
      <xdr:colOff>312964</xdr:colOff>
      <xdr:row>31</xdr:row>
      <xdr:rowOff>0</xdr:rowOff>
    </xdr:from>
    <xdr:to>
      <xdr:col>42</xdr:col>
      <xdr:colOff>185964</xdr:colOff>
      <xdr:row>32</xdr:row>
      <xdr:rowOff>49892</xdr:rowOff>
    </xdr:to>
    <xdr:sp macro="" textlink="">
      <xdr:nvSpPr>
        <xdr:cNvPr id="317" name="テキスト ボックス 316"/>
        <xdr:cNvSpPr txBox="1"/>
      </xdr:nvSpPr>
      <xdr:spPr>
        <a:xfrm>
          <a:off x="14478000" y="5687786"/>
          <a:ext cx="553357" cy="226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令和</a:t>
          </a:r>
          <a:endParaRPr kumimoji="1" lang="en-US" altLang="ja-JP" sz="900">
            <a:latin typeface="ＭＳ Ｐ明朝" panose="02020600040205080304" pitchFamily="18" charset="-128"/>
            <a:ea typeface="ＭＳ Ｐ明朝" panose="02020600040205080304" pitchFamily="18" charset="-128"/>
          </a:endParaRPr>
        </a:p>
        <a:p>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56</xdr:col>
      <xdr:colOff>272143</xdr:colOff>
      <xdr:row>61</xdr:row>
      <xdr:rowOff>0</xdr:rowOff>
    </xdr:from>
    <xdr:to>
      <xdr:col>58</xdr:col>
      <xdr:colOff>145143</xdr:colOff>
      <xdr:row>62</xdr:row>
      <xdr:rowOff>50800</xdr:rowOff>
    </xdr:to>
    <xdr:sp macro="" textlink="">
      <xdr:nvSpPr>
        <xdr:cNvPr id="318" name="テキスト ボックス 317"/>
        <xdr:cNvSpPr txBox="1"/>
      </xdr:nvSpPr>
      <xdr:spPr>
        <a:xfrm>
          <a:off x="21159107" y="10994571"/>
          <a:ext cx="566965" cy="227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令和</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15</xdr:row>
      <xdr:rowOff>247650</xdr:rowOff>
    </xdr:from>
    <xdr:to>
      <xdr:col>18</xdr:col>
      <xdr:colOff>19050</xdr:colOff>
      <xdr:row>15</xdr:row>
      <xdr:rowOff>247650</xdr:rowOff>
    </xdr:to>
    <xdr:sp macro="" textlink="">
      <xdr:nvSpPr>
        <xdr:cNvPr id="2" name="Line 11"/>
        <xdr:cNvSpPr>
          <a:spLocks noChangeShapeType="1"/>
        </xdr:cNvSpPr>
      </xdr:nvSpPr>
      <xdr:spPr bwMode="auto">
        <a:xfrm flipV="1">
          <a:off x="8820150" y="3667125"/>
          <a:ext cx="4048125" cy="0"/>
        </a:xfrm>
        <a:prstGeom prst="line">
          <a:avLst/>
        </a:prstGeom>
        <a:noFill/>
        <a:ln w="12700">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24</xdr:col>
      <xdr:colOff>0</xdr:colOff>
      <xdr:row>25</xdr:row>
      <xdr:rowOff>19050</xdr:rowOff>
    </xdr:from>
    <xdr:to>
      <xdr:col>24</xdr:col>
      <xdr:colOff>0</xdr:colOff>
      <xdr:row>25</xdr:row>
      <xdr:rowOff>809625</xdr:rowOff>
    </xdr:to>
    <xdr:sp macro="" textlink="">
      <xdr:nvSpPr>
        <xdr:cNvPr id="3" name="Text Box 13"/>
        <xdr:cNvSpPr txBox="1">
          <a:spLocks noChangeArrowheads="1"/>
        </xdr:cNvSpPr>
      </xdr:nvSpPr>
      <xdr:spPr bwMode="auto">
        <a:xfrm>
          <a:off x="15811500" y="11049000"/>
          <a:ext cx="0" cy="152400"/>
        </a:xfrm>
        <a:prstGeom prst="rect">
          <a:avLst/>
        </a:prstGeom>
        <a:solidFill>
          <a:srgbClr val="FFFFFF"/>
        </a:solidFill>
        <a:ln w="9525">
          <a:noFill/>
          <a:miter lim="800000"/>
          <a:headEnd/>
          <a:tailEnd/>
        </a:ln>
      </xdr:spPr>
      <xdr:txBody>
        <a:bodyPr vertOverflow="clip" vert="wordArtVertRtl" wrap="square" lIns="27432" tIns="0" rIns="27432" bIns="0" anchor="ctr" upright="1"/>
        <a:lstStyle/>
        <a:p>
          <a:pPr algn="just"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基本方針</a:t>
          </a:r>
        </a:p>
      </xdr:txBody>
    </xdr:sp>
    <xdr:clientData/>
  </xdr:twoCellAnchor>
  <xdr:twoCellAnchor>
    <xdr:from>
      <xdr:col>24</xdr:col>
      <xdr:colOff>0</xdr:colOff>
      <xdr:row>26</xdr:row>
      <xdr:rowOff>152400</xdr:rowOff>
    </xdr:from>
    <xdr:to>
      <xdr:col>24</xdr:col>
      <xdr:colOff>0</xdr:colOff>
      <xdr:row>33</xdr:row>
      <xdr:rowOff>228600</xdr:rowOff>
    </xdr:to>
    <xdr:sp macro="" textlink="">
      <xdr:nvSpPr>
        <xdr:cNvPr id="4" name="Text Box 14"/>
        <xdr:cNvSpPr txBox="1">
          <a:spLocks noChangeArrowheads="1"/>
        </xdr:cNvSpPr>
      </xdr:nvSpPr>
      <xdr:spPr bwMode="auto">
        <a:xfrm>
          <a:off x="15811500" y="11353800"/>
          <a:ext cx="0" cy="1219200"/>
        </a:xfrm>
        <a:prstGeom prst="rect">
          <a:avLst/>
        </a:prstGeom>
        <a:solidFill>
          <a:srgbClr val="FFFFFF"/>
        </a:solidFill>
        <a:ln w="9525">
          <a:noFill/>
          <a:miter lim="800000"/>
          <a:headEnd/>
          <a:tailEnd/>
        </a:ln>
      </xdr:spPr>
      <xdr:txBody>
        <a:bodyPr vertOverflow="clip" vert="wordArtVertRtl" wrap="square" lIns="27432" tIns="0" rIns="27432" bIns="0" anchor="ctr" upright="1"/>
        <a:lstStyle/>
        <a:p>
          <a:pPr algn="dist" rtl="0">
            <a:defRPr sz="1000"/>
          </a:pPr>
          <a:r>
            <a:rPr lang="ja-JP" altLang="en-US" sz="1100" b="0" i="0" u="none" strike="noStrike" baseline="0">
              <a:solidFill>
                <a:srgbClr val="000000"/>
              </a:solidFill>
              <a:latin typeface="ＭＳ Ｐゴシック"/>
              <a:ea typeface="ＭＳ Ｐゴシック"/>
            </a:rPr>
            <a:t>安全衛生管理体制</a:t>
          </a:r>
        </a:p>
      </xdr:txBody>
    </xdr:sp>
    <xdr:clientData/>
  </xdr:twoCellAnchor>
  <xdr:twoCellAnchor>
    <xdr:from>
      <xdr:col>24</xdr:col>
      <xdr:colOff>0</xdr:colOff>
      <xdr:row>19</xdr:row>
      <xdr:rowOff>962025</xdr:rowOff>
    </xdr:from>
    <xdr:to>
      <xdr:col>24</xdr:col>
      <xdr:colOff>0</xdr:colOff>
      <xdr:row>19</xdr:row>
      <xdr:rowOff>962025</xdr:rowOff>
    </xdr:to>
    <xdr:sp macro="" textlink="">
      <xdr:nvSpPr>
        <xdr:cNvPr id="5" name="Line 74"/>
        <xdr:cNvSpPr>
          <a:spLocks noChangeShapeType="1"/>
        </xdr:cNvSpPr>
      </xdr:nvSpPr>
      <xdr:spPr bwMode="auto">
        <a:xfrm>
          <a:off x="15811500" y="76866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24</xdr:col>
      <xdr:colOff>0</xdr:colOff>
      <xdr:row>19</xdr:row>
      <xdr:rowOff>504825</xdr:rowOff>
    </xdr:from>
    <xdr:to>
      <xdr:col>24</xdr:col>
      <xdr:colOff>0</xdr:colOff>
      <xdr:row>19</xdr:row>
      <xdr:rowOff>752475</xdr:rowOff>
    </xdr:to>
    <xdr:sp macro="" textlink="">
      <xdr:nvSpPr>
        <xdr:cNvPr id="6" name="Text Box 75"/>
        <xdr:cNvSpPr txBox="1">
          <a:spLocks noChangeArrowheads="1"/>
        </xdr:cNvSpPr>
      </xdr:nvSpPr>
      <xdr:spPr bwMode="auto">
        <a:xfrm>
          <a:off x="15811500" y="7229475"/>
          <a:ext cx="0" cy="247650"/>
        </a:xfrm>
        <a:prstGeom prst="rect">
          <a:avLst/>
        </a:prstGeom>
        <a:solidFill>
          <a:srgbClr val="FFFFFF"/>
        </a:solidFill>
        <a:ln w="9525">
          <a:noFill/>
          <a:miter lim="800000"/>
          <a:headEnd/>
          <a:tailEnd/>
        </a:ln>
      </xdr:spPr>
      <xdr:txBody>
        <a:bodyPr vertOverflow="clip" wrap="square" lIns="27432" tIns="18288" rIns="27432" bIns="18288" anchor="ctr" upright="1"/>
        <a:lstStyle/>
        <a:p>
          <a:pPr algn="dist" rtl="0">
            <a:defRPr sz="1000"/>
          </a:pPr>
          <a:r>
            <a:rPr lang="ja-JP" altLang="en-US" sz="800" b="0" i="0" u="none" strike="noStrike" baseline="0">
              <a:solidFill>
                <a:srgbClr val="000000"/>
              </a:solidFill>
              <a:latin typeface="ＭＳ Ｐ明朝" panose="02020600040205080304" pitchFamily="18" charset="-128"/>
              <a:ea typeface="ＭＳ Ｐ明朝" panose="02020600040205080304" pitchFamily="18" charset="-128"/>
            </a:rPr>
            <a:t>安全衛生管理計画の作成</a:t>
          </a:r>
        </a:p>
      </xdr:txBody>
    </xdr:sp>
    <xdr:clientData/>
  </xdr:twoCellAnchor>
  <xdr:twoCellAnchor>
    <xdr:from>
      <xdr:col>24</xdr:col>
      <xdr:colOff>0</xdr:colOff>
      <xdr:row>19</xdr:row>
      <xdr:rowOff>1047750</xdr:rowOff>
    </xdr:from>
    <xdr:to>
      <xdr:col>24</xdr:col>
      <xdr:colOff>0</xdr:colOff>
      <xdr:row>19</xdr:row>
      <xdr:rowOff>1238250</xdr:rowOff>
    </xdr:to>
    <xdr:sp macro="" textlink="">
      <xdr:nvSpPr>
        <xdr:cNvPr id="7" name="Text Box 76"/>
        <xdr:cNvSpPr txBox="1">
          <a:spLocks noChangeArrowheads="1"/>
        </xdr:cNvSpPr>
      </xdr:nvSpPr>
      <xdr:spPr bwMode="auto">
        <a:xfrm>
          <a:off x="15811500" y="7772400"/>
          <a:ext cx="0" cy="190500"/>
        </a:xfrm>
        <a:prstGeom prst="rect">
          <a:avLst/>
        </a:prstGeom>
        <a:solidFill>
          <a:srgbClr val="FFFFFF"/>
        </a:solidFill>
        <a:ln w="9525">
          <a:noFill/>
          <a:miter lim="800000"/>
          <a:headEnd/>
          <a:tailEnd/>
        </a:ln>
      </xdr:spPr>
      <xdr:txBody>
        <a:bodyPr vertOverflow="clip" wrap="square" lIns="27432" tIns="18288" rIns="27432" bIns="18288" anchor="ctr" upright="1"/>
        <a:lstStyle/>
        <a:p>
          <a:pPr algn="dist" rtl="0">
            <a:defRPr sz="1000"/>
          </a:pPr>
          <a:r>
            <a:rPr lang="ja-JP" altLang="en-US" sz="800" b="0" i="0" u="none" strike="noStrike" baseline="0">
              <a:solidFill>
                <a:srgbClr val="000000"/>
              </a:solidFill>
              <a:latin typeface="ＭＳ Ｐ明朝" panose="02020600040205080304" pitchFamily="18" charset="-128"/>
              <a:ea typeface="ＭＳ Ｐ明朝" panose="02020600040205080304" pitchFamily="18" charset="-128"/>
            </a:rPr>
            <a:t>安全大会での周知</a:t>
          </a:r>
        </a:p>
      </xdr:txBody>
    </xdr:sp>
    <xdr:clientData/>
  </xdr:twoCellAnchor>
  <xdr:twoCellAnchor>
    <xdr:from>
      <xdr:col>5</xdr:col>
      <xdr:colOff>114300</xdr:colOff>
      <xdr:row>20</xdr:row>
      <xdr:rowOff>1057275</xdr:rowOff>
    </xdr:from>
    <xdr:to>
      <xdr:col>17</xdr:col>
      <xdr:colOff>285750</xdr:colOff>
      <xdr:row>20</xdr:row>
      <xdr:rowOff>1057275</xdr:rowOff>
    </xdr:to>
    <xdr:sp macro="" textlink="">
      <xdr:nvSpPr>
        <xdr:cNvPr id="8" name="Line 1273"/>
        <xdr:cNvSpPr>
          <a:spLocks noChangeShapeType="1"/>
        </xdr:cNvSpPr>
      </xdr:nvSpPr>
      <xdr:spPr bwMode="auto">
        <a:xfrm flipV="1">
          <a:off x="8934450" y="9058275"/>
          <a:ext cx="388620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5</xdr:col>
      <xdr:colOff>85725</xdr:colOff>
      <xdr:row>20</xdr:row>
      <xdr:rowOff>752475</xdr:rowOff>
    </xdr:from>
    <xdr:to>
      <xdr:col>17</xdr:col>
      <xdr:colOff>257175</xdr:colOff>
      <xdr:row>20</xdr:row>
      <xdr:rowOff>752475</xdr:rowOff>
    </xdr:to>
    <xdr:sp macro="" textlink="">
      <xdr:nvSpPr>
        <xdr:cNvPr id="9" name="Line 1274"/>
        <xdr:cNvSpPr>
          <a:spLocks noChangeShapeType="1"/>
        </xdr:cNvSpPr>
      </xdr:nvSpPr>
      <xdr:spPr bwMode="auto">
        <a:xfrm flipV="1">
          <a:off x="8905875" y="8753475"/>
          <a:ext cx="388620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5</xdr:col>
      <xdr:colOff>95250</xdr:colOff>
      <xdr:row>20</xdr:row>
      <xdr:rowOff>533400</xdr:rowOff>
    </xdr:from>
    <xdr:to>
      <xdr:col>17</xdr:col>
      <xdr:colOff>266700</xdr:colOff>
      <xdr:row>20</xdr:row>
      <xdr:rowOff>533400</xdr:rowOff>
    </xdr:to>
    <xdr:sp macro="" textlink="">
      <xdr:nvSpPr>
        <xdr:cNvPr id="10" name="Line 1275"/>
        <xdr:cNvSpPr>
          <a:spLocks noChangeShapeType="1"/>
        </xdr:cNvSpPr>
      </xdr:nvSpPr>
      <xdr:spPr bwMode="auto">
        <a:xfrm flipV="1">
          <a:off x="8915400" y="8534400"/>
          <a:ext cx="388620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5</xdr:col>
      <xdr:colOff>104775</xdr:colOff>
      <xdr:row>20</xdr:row>
      <xdr:rowOff>304800</xdr:rowOff>
    </xdr:from>
    <xdr:to>
      <xdr:col>17</xdr:col>
      <xdr:colOff>276225</xdr:colOff>
      <xdr:row>20</xdr:row>
      <xdr:rowOff>304800</xdr:rowOff>
    </xdr:to>
    <xdr:sp macro="" textlink="">
      <xdr:nvSpPr>
        <xdr:cNvPr id="11" name="Line 1276"/>
        <xdr:cNvSpPr>
          <a:spLocks noChangeShapeType="1"/>
        </xdr:cNvSpPr>
      </xdr:nvSpPr>
      <xdr:spPr bwMode="auto">
        <a:xfrm flipV="1">
          <a:off x="8924925" y="8305800"/>
          <a:ext cx="388620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5</xdr:col>
      <xdr:colOff>114300</xdr:colOff>
      <xdr:row>20</xdr:row>
      <xdr:rowOff>114300</xdr:rowOff>
    </xdr:from>
    <xdr:to>
      <xdr:col>17</xdr:col>
      <xdr:colOff>285750</xdr:colOff>
      <xdr:row>20</xdr:row>
      <xdr:rowOff>114300</xdr:rowOff>
    </xdr:to>
    <xdr:sp macro="" textlink="">
      <xdr:nvSpPr>
        <xdr:cNvPr id="12" name="Line 1277"/>
        <xdr:cNvSpPr>
          <a:spLocks noChangeShapeType="1"/>
        </xdr:cNvSpPr>
      </xdr:nvSpPr>
      <xdr:spPr bwMode="auto">
        <a:xfrm flipV="1">
          <a:off x="8934450" y="8115300"/>
          <a:ext cx="388620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5</xdr:col>
      <xdr:colOff>0</xdr:colOff>
      <xdr:row>19</xdr:row>
      <xdr:rowOff>304800</xdr:rowOff>
    </xdr:from>
    <xdr:to>
      <xdr:col>7</xdr:col>
      <xdr:colOff>228600</xdr:colOff>
      <xdr:row>19</xdr:row>
      <xdr:rowOff>304800</xdr:rowOff>
    </xdr:to>
    <xdr:sp macro="" textlink="">
      <xdr:nvSpPr>
        <xdr:cNvPr id="13" name="Line 1278"/>
        <xdr:cNvSpPr>
          <a:spLocks noChangeShapeType="1"/>
        </xdr:cNvSpPr>
      </xdr:nvSpPr>
      <xdr:spPr bwMode="auto">
        <a:xfrm>
          <a:off x="8820150" y="7029450"/>
          <a:ext cx="83820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5</xdr:col>
      <xdr:colOff>38100</xdr:colOff>
      <xdr:row>19</xdr:row>
      <xdr:rowOff>933450</xdr:rowOff>
    </xdr:from>
    <xdr:to>
      <xdr:col>17</xdr:col>
      <xdr:colOff>285750</xdr:colOff>
      <xdr:row>19</xdr:row>
      <xdr:rowOff>933450</xdr:rowOff>
    </xdr:to>
    <xdr:sp macro="" textlink="">
      <xdr:nvSpPr>
        <xdr:cNvPr id="14" name="Line 1279"/>
        <xdr:cNvSpPr>
          <a:spLocks noChangeShapeType="1"/>
        </xdr:cNvSpPr>
      </xdr:nvSpPr>
      <xdr:spPr bwMode="auto">
        <a:xfrm>
          <a:off x="8858250" y="7658100"/>
          <a:ext cx="396240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5</xdr:col>
      <xdr:colOff>19050</xdr:colOff>
      <xdr:row>18</xdr:row>
      <xdr:rowOff>304800</xdr:rowOff>
    </xdr:from>
    <xdr:to>
      <xdr:col>17</xdr:col>
      <xdr:colOff>304800</xdr:colOff>
      <xdr:row>18</xdr:row>
      <xdr:rowOff>304800</xdr:rowOff>
    </xdr:to>
    <xdr:sp macro="" textlink="">
      <xdr:nvSpPr>
        <xdr:cNvPr id="15" name="Line 1280"/>
        <xdr:cNvSpPr>
          <a:spLocks noChangeShapeType="1"/>
        </xdr:cNvSpPr>
      </xdr:nvSpPr>
      <xdr:spPr bwMode="auto">
        <a:xfrm>
          <a:off x="8839200" y="5753100"/>
          <a:ext cx="400050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5</xdr:col>
      <xdr:colOff>38100</xdr:colOff>
      <xdr:row>17</xdr:row>
      <xdr:rowOff>923925</xdr:rowOff>
    </xdr:from>
    <xdr:to>
      <xdr:col>6</xdr:col>
      <xdr:colOff>114300</xdr:colOff>
      <xdr:row>17</xdr:row>
      <xdr:rowOff>923925</xdr:rowOff>
    </xdr:to>
    <xdr:sp macro="" textlink="">
      <xdr:nvSpPr>
        <xdr:cNvPr id="16" name="Line 1281"/>
        <xdr:cNvSpPr>
          <a:spLocks noChangeShapeType="1"/>
        </xdr:cNvSpPr>
      </xdr:nvSpPr>
      <xdr:spPr bwMode="auto">
        <a:xfrm>
          <a:off x="8858250" y="5095875"/>
          <a:ext cx="38100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5</xdr:col>
      <xdr:colOff>190500</xdr:colOff>
      <xdr:row>17</xdr:row>
      <xdr:rowOff>390525</xdr:rowOff>
    </xdr:from>
    <xdr:to>
      <xdr:col>17</xdr:col>
      <xdr:colOff>95250</xdr:colOff>
      <xdr:row>17</xdr:row>
      <xdr:rowOff>390525</xdr:rowOff>
    </xdr:to>
    <xdr:sp macro="" textlink="">
      <xdr:nvSpPr>
        <xdr:cNvPr id="17" name="Line 1282"/>
        <xdr:cNvSpPr>
          <a:spLocks noChangeShapeType="1"/>
        </xdr:cNvSpPr>
      </xdr:nvSpPr>
      <xdr:spPr bwMode="auto">
        <a:xfrm>
          <a:off x="9010650" y="4562475"/>
          <a:ext cx="361950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5</xdr:col>
      <xdr:colOff>0</xdr:colOff>
      <xdr:row>16</xdr:row>
      <xdr:rowOff>247650</xdr:rowOff>
    </xdr:from>
    <xdr:to>
      <xdr:col>18</xdr:col>
      <xdr:colOff>19050</xdr:colOff>
      <xdr:row>16</xdr:row>
      <xdr:rowOff>247650</xdr:rowOff>
    </xdr:to>
    <xdr:sp macro="" textlink="">
      <xdr:nvSpPr>
        <xdr:cNvPr id="18" name="Line 1283"/>
        <xdr:cNvSpPr>
          <a:spLocks noChangeShapeType="1"/>
        </xdr:cNvSpPr>
      </xdr:nvSpPr>
      <xdr:spPr bwMode="auto">
        <a:xfrm flipV="1">
          <a:off x="8820150" y="3914775"/>
          <a:ext cx="4048125" cy="0"/>
        </a:xfrm>
        <a:prstGeom prst="line">
          <a:avLst/>
        </a:prstGeom>
        <a:noFill/>
        <a:ln w="12700">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7</xdr:col>
      <xdr:colOff>66675</xdr:colOff>
      <xdr:row>16</xdr:row>
      <xdr:rowOff>9525</xdr:rowOff>
    </xdr:from>
    <xdr:to>
      <xdr:col>17</xdr:col>
      <xdr:colOff>0</xdr:colOff>
      <xdr:row>16</xdr:row>
      <xdr:rowOff>228600</xdr:rowOff>
    </xdr:to>
    <xdr:sp macro="" textlink="">
      <xdr:nvSpPr>
        <xdr:cNvPr id="19" name="Text Box 1284"/>
        <xdr:cNvSpPr txBox="1">
          <a:spLocks noChangeArrowheads="1"/>
        </xdr:cNvSpPr>
      </xdr:nvSpPr>
      <xdr:spPr bwMode="auto">
        <a:xfrm>
          <a:off x="9496425" y="3676650"/>
          <a:ext cx="3038475" cy="219075"/>
        </a:xfrm>
        <a:prstGeom prst="rect">
          <a:avLst/>
        </a:prstGeom>
        <a:solidFill>
          <a:srgbClr val="FFFFFF"/>
        </a:solidFill>
        <a:ln w="9525">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年間スケジュ－ル</a:t>
          </a:r>
        </a:p>
      </xdr:txBody>
    </xdr:sp>
    <xdr:clientData/>
  </xdr:twoCellAnchor>
  <xdr:twoCellAnchor>
    <xdr:from>
      <xdr:col>24</xdr:col>
      <xdr:colOff>0</xdr:colOff>
      <xdr:row>24</xdr:row>
      <xdr:rowOff>0</xdr:rowOff>
    </xdr:from>
    <xdr:to>
      <xdr:col>24</xdr:col>
      <xdr:colOff>0</xdr:colOff>
      <xdr:row>24</xdr:row>
      <xdr:rowOff>0</xdr:rowOff>
    </xdr:to>
    <xdr:sp macro="" textlink="">
      <xdr:nvSpPr>
        <xdr:cNvPr id="20" name="Text Box 1285"/>
        <xdr:cNvSpPr txBox="1">
          <a:spLocks noChangeArrowheads="1"/>
        </xdr:cNvSpPr>
      </xdr:nvSpPr>
      <xdr:spPr bwMode="auto">
        <a:xfrm>
          <a:off x="15811500" y="10972800"/>
          <a:ext cx="0" cy="0"/>
        </a:xfrm>
        <a:prstGeom prst="rect">
          <a:avLst/>
        </a:prstGeom>
        <a:solidFill>
          <a:srgbClr val="FFFFFF"/>
        </a:solidFill>
        <a:ln w="9525">
          <a:noFill/>
          <a:miter lim="800000"/>
          <a:headEnd/>
          <a:tailEnd/>
        </a:ln>
      </xdr:spPr>
      <xdr:txBody>
        <a:bodyPr vertOverflow="clip" vert="wordArtVertRtl" wrap="square" lIns="27432" tIns="0" rIns="27432" bIns="0" anchor="ctr" upright="1"/>
        <a:lstStyle/>
        <a:p>
          <a:pPr algn="just"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基本方針</a:t>
          </a:r>
        </a:p>
      </xdr:txBody>
    </xdr:sp>
    <xdr:clientData/>
  </xdr:twoCellAnchor>
  <xdr:twoCellAnchor>
    <xdr:from>
      <xdr:col>24</xdr:col>
      <xdr:colOff>0</xdr:colOff>
      <xdr:row>24</xdr:row>
      <xdr:rowOff>0</xdr:rowOff>
    </xdr:from>
    <xdr:to>
      <xdr:col>24</xdr:col>
      <xdr:colOff>0</xdr:colOff>
      <xdr:row>24</xdr:row>
      <xdr:rowOff>0</xdr:rowOff>
    </xdr:to>
    <xdr:sp macro="" textlink="">
      <xdr:nvSpPr>
        <xdr:cNvPr id="21" name="Text Box 1286"/>
        <xdr:cNvSpPr txBox="1">
          <a:spLocks noChangeArrowheads="1"/>
        </xdr:cNvSpPr>
      </xdr:nvSpPr>
      <xdr:spPr bwMode="auto">
        <a:xfrm>
          <a:off x="15811500" y="10972800"/>
          <a:ext cx="0" cy="0"/>
        </a:xfrm>
        <a:prstGeom prst="rect">
          <a:avLst/>
        </a:prstGeom>
        <a:solidFill>
          <a:srgbClr val="FFFFFF"/>
        </a:solidFill>
        <a:ln w="9525">
          <a:noFill/>
          <a:miter lim="800000"/>
          <a:headEnd/>
          <a:tailEnd/>
        </a:ln>
      </xdr:spPr>
      <xdr:txBody>
        <a:bodyPr vertOverflow="clip" vert="wordArtVertRtl" wrap="square" lIns="27432" tIns="0" rIns="27432" bIns="0" anchor="ctr" upright="1"/>
        <a:lstStyle/>
        <a:p>
          <a:pPr algn="dist"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安全衛生管理体制</a:t>
          </a:r>
        </a:p>
      </xdr:txBody>
    </xdr:sp>
    <xdr:clientData/>
  </xdr:twoCellAnchor>
  <xdr:twoCellAnchor>
    <xdr:from>
      <xdr:col>0</xdr:col>
      <xdr:colOff>95250</xdr:colOff>
      <xdr:row>5</xdr:row>
      <xdr:rowOff>257174</xdr:rowOff>
    </xdr:from>
    <xdr:to>
      <xdr:col>0</xdr:col>
      <xdr:colOff>447675</xdr:colOff>
      <xdr:row>11</xdr:row>
      <xdr:rowOff>10124</xdr:rowOff>
    </xdr:to>
    <xdr:sp macro="" textlink="">
      <xdr:nvSpPr>
        <xdr:cNvPr id="22" name="Text Box 1287"/>
        <xdr:cNvSpPr txBox="1">
          <a:spLocks noChangeArrowheads="1"/>
        </xdr:cNvSpPr>
      </xdr:nvSpPr>
      <xdr:spPr bwMode="auto">
        <a:xfrm>
          <a:off x="95250" y="1495424"/>
          <a:ext cx="352425" cy="1296000"/>
        </a:xfrm>
        <a:prstGeom prst="rect">
          <a:avLst/>
        </a:prstGeom>
        <a:solidFill>
          <a:srgbClr val="FFFFFF"/>
        </a:solidFill>
        <a:ln w="9525">
          <a:solidFill>
            <a:srgbClr val="000000"/>
          </a:solidFill>
          <a:miter lim="800000"/>
          <a:headEnd/>
          <a:tailEnd/>
        </a:ln>
      </xdr:spPr>
      <xdr:txBody>
        <a:bodyPr vertOverflow="clip" vert="wordArtVertRtl" wrap="square" lIns="27432" tIns="0" rIns="27432" bIns="0" anchor="ctr" upright="1"/>
        <a:lstStyle/>
        <a:p>
          <a:pPr algn="dist"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基本方針</a:t>
          </a:r>
        </a:p>
      </xdr:txBody>
    </xdr:sp>
    <xdr:clientData/>
  </xdr:twoCellAnchor>
  <xdr:twoCellAnchor>
    <xdr:from>
      <xdr:col>0</xdr:col>
      <xdr:colOff>447675</xdr:colOff>
      <xdr:row>6</xdr:row>
      <xdr:rowOff>0</xdr:rowOff>
    </xdr:from>
    <xdr:to>
      <xdr:col>2</xdr:col>
      <xdr:colOff>3067050</xdr:colOff>
      <xdr:row>11</xdr:row>
      <xdr:rowOff>10125</xdr:rowOff>
    </xdr:to>
    <xdr:sp macro="" textlink="">
      <xdr:nvSpPr>
        <xdr:cNvPr id="23" name="Text Box 1288"/>
        <xdr:cNvSpPr txBox="1">
          <a:spLocks noChangeArrowheads="1"/>
        </xdr:cNvSpPr>
      </xdr:nvSpPr>
      <xdr:spPr bwMode="auto">
        <a:xfrm>
          <a:off x="447675" y="1495425"/>
          <a:ext cx="5991225" cy="129600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FF0000"/>
              </a:solidFill>
              <a:latin typeface="ＭＳ Ｐ明朝" panose="02020600040205080304" pitchFamily="18" charset="-128"/>
              <a:ea typeface="ＭＳ Ｐ明朝" panose="02020600040205080304" pitchFamily="18" charset="-128"/>
            </a:rPr>
            <a:t>１．本支店・作業所の安全衛生管理体制を確立し、ゼロ災に向け、危険ゼロを目指す。                      </a:t>
          </a:r>
        </a:p>
        <a:p>
          <a:pPr algn="l" rtl="0">
            <a:lnSpc>
              <a:spcPts val="1300"/>
            </a:lnSpc>
            <a:defRPr sz="1000"/>
          </a:pPr>
          <a:endParaRPr lang="ja-JP" altLang="en-US" sz="1100" b="0" i="0" u="none" strike="noStrike" baseline="0">
            <a:solidFill>
              <a:srgbClr val="FF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FF0000"/>
              </a:solidFill>
              <a:latin typeface="ＭＳ Ｐ明朝" panose="02020600040205080304" pitchFamily="18" charset="-128"/>
              <a:ea typeface="ＭＳ Ｐ明朝" panose="02020600040205080304" pitchFamily="18" charset="-128"/>
            </a:rPr>
            <a:t>２．安全衛生教育及び健康診断の計画的実施と、適正配置を目指す。                                               </a:t>
          </a:r>
        </a:p>
        <a:p>
          <a:pPr algn="l" rtl="0">
            <a:lnSpc>
              <a:spcPts val="1300"/>
            </a:lnSpc>
            <a:defRPr sz="1000"/>
          </a:pPr>
          <a:endParaRPr lang="ja-JP" altLang="en-US" sz="1100" b="0" i="0" u="none" strike="noStrike" baseline="0">
            <a:solidFill>
              <a:srgbClr val="FF0000"/>
            </a:solidFill>
            <a:latin typeface="ＭＳ Ｐ明朝" panose="02020600040205080304" pitchFamily="18" charset="-128"/>
            <a:ea typeface="ＭＳ Ｐ明朝" panose="02020600040205080304" pitchFamily="18" charset="-128"/>
          </a:endParaRPr>
        </a:p>
        <a:p>
          <a:pPr algn="l" rtl="0">
            <a:lnSpc>
              <a:spcPts val="1300"/>
            </a:lnSpc>
            <a:defRPr sz="1000"/>
          </a:pPr>
          <a:r>
            <a:rPr lang="ja-JP" altLang="en-US" sz="1100" b="0" i="0" u="none" strike="noStrike" baseline="0">
              <a:solidFill>
                <a:srgbClr val="FF0000"/>
              </a:solidFill>
              <a:latin typeface="ＭＳ Ｐ明朝" panose="02020600040205080304" pitchFamily="18" charset="-128"/>
              <a:ea typeface="ＭＳ Ｐ明朝" panose="02020600040205080304" pitchFamily="18" charset="-128"/>
            </a:rPr>
            <a:t>３．自社安全衛生パトロ－ルを月１回以上確実に実施し、</a:t>
          </a:r>
        </a:p>
        <a:p>
          <a:pPr algn="l" rtl="0">
            <a:lnSpc>
              <a:spcPts val="1200"/>
            </a:lnSpc>
            <a:defRPr sz="1000"/>
          </a:pPr>
          <a:r>
            <a:rPr lang="ja-JP" altLang="en-US" sz="1100" b="0" i="0" u="none" strike="noStrike" baseline="0">
              <a:solidFill>
                <a:srgbClr val="FF0000"/>
              </a:solidFill>
              <a:latin typeface="ＭＳ Ｐ明朝" panose="02020600040205080304" pitchFamily="18" charset="-128"/>
              <a:ea typeface="ＭＳ Ｐ明朝" panose="02020600040205080304" pitchFamily="18" charset="-128"/>
            </a:rPr>
            <a:t>　　設備の点検及び作業手順の遵守状況を確認･指導する。</a:t>
          </a:r>
        </a:p>
      </xdr:txBody>
    </xdr:sp>
    <xdr:clientData/>
  </xdr:twoCellAnchor>
  <xdr:twoCellAnchor>
    <xdr:from>
      <xdr:col>4</xdr:col>
      <xdr:colOff>923925</xdr:colOff>
      <xdr:row>12</xdr:row>
      <xdr:rowOff>95250</xdr:rowOff>
    </xdr:from>
    <xdr:to>
      <xdr:col>4</xdr:col>
      <xdr:colOff>1143000</xdr:colOff>
      <xdr:row>12</xdr:row>
      <xdr:rowOff>95250</xdr:rowOff>
    </xdr:to>
    <xdr:sp macro="" textlink="">
      <xdr:nvSpPr>
        <xdr:cNvPr id="24" name="Line 1291"/>
        <xdr:cNvSpPr>
          <a:spLocks noChangeShapeType="1"/>
        </xdr:cNvSpPr>
      </xdr:nvSpPr>
      <xdr:spPr bwMode="auto">
        <a:xfrm>
          <a:off x="8410575" y="3057525"/>
          <a:ext cx="219075" cy="0"/>
        </a:xfrm>
        <a:prstGeom prst="line">
          <a:avLst/>
        </a:prstGeom>
        <a:noFill/>
        <a:ln w="3175">
          <a:solidFill>
            <a:srgbClr val="000000"/>
          </a:solidFill>
          <a:round/>
          <a:headEnd/>
          <a:tailEnd type="triangle" w="sm" len="sm"/>
        </a:ln>
        <a:extLst>
          <a:ext uri="{909E8E84-426E-40DD-AFC4-6F175D3DCCD1}">
            <a14:hiddenFill xmlns:a14="http://schemas.microsoft.com/office/drawing/2010/main" xmlns="">
              <a:noFill/>
            </a14:hiddenFill>
          </a:ext>
        </a:extLst>
      </xdr:spPr>
    </xdr:sp>
    <xdr:clientData/>
  </xdr:twoCellAnchor>
  <xdr:twoCellAnchor>
    <xdr:from>
      <xdr:col>3</xdr:col>
      <xdr:colOff>752475</xdr:colOff>
      <xdr:row>12</xdr:row>
      <xdr:rowOff>28575</xdr:rowOff>
    </xdr:from>
    <xdr:to>
      <xdr:col>4</xdr:col>
      <xdr:colOff>790575</xdr:colOff>
      <xdr:row>15</xdr:row>
      <xdr:rowOff>28575</xdr:rowOff>
    </xdr:to>
    <xdr:sp macro="" textlink="">
      <xdr:nvSpPr>
        <xdr:cNvPr id="25" name="Text Box 1292"/>
        <xdr:cNvSpPr txBox="1">
          <a:spLocks noChangeArrowheads="1"/>
        </xdr:cNvSpPr>
      </xdr:nvSpPr>
      <xdr:spPr bwMode="auto">
        <a:xfrm>
          <a:off x="7210425" y="2990850"/>
          <a:ext cx="1066800" cy="53340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常時使用する     労働者数</a:t>
          </a:r>
        </a:p>
      </xdr:txBody>
    </xdr:sp>
    <xdr:clientData/>
  </xdr:twoCellAnchor>
  <xdr:twoCellAnchor>
    <xdr:from>
      <xdr:col>5</xdr:col>
      <xdr:colOff>76200</xdr:colOff>
      <xdr:row>17</xdr:row>
      <xdr:rowOff>314325</xdr:rowOff>
    </xdr:from>
    <xdr:to>
      <xdr:col>5</xdr:col>
      <xdr:colOff>180975</xdr:colOff>
      <xdr:row>17</xdr:row>
      <xdr:rowOff>447675</xdr:rowOff>
    </xdr:to>
    <xdr:sp macro="" textlink="">
      <xdr:nvSpPr>
        <xdr:cNvPr id="26" name="Oval 1293"/>
        <xdr:cNvSpPr>
          <a:spLocks noChangeArrowheads="1"/>
        </xdr:cNvSpPr>
      </xdr:nvSpPr>
      <xdr:spPr bwMode="auto">
        <a:xfrm>
          <a:off x="8896350" y="4486275"/>
          <a:ext cx="104775" cy="133350"/>
        </a:xfrm>
        <a:prstGeom prst="ellipse">
          <a:avLst/>
        </a:prstGeom>
        <a:solidFill>
          <a:srgbClr val="FFFFFF"/>
        </a:solidFill>
        <a:ln w="9525">
          <a:solidFill>
            <a:srgbClr val="000000"/>
          </a:solidFill>
          <a:round/>
          <a:headEnd/>
          <a:tailEnd/>
        </a:ln>
      </xdr:spPr>
    </xdr:sp>
    <xdr:clientData/>
  </xdr:twoCellAnchor>
  <xdr:twoCellAnchor>
    <xdr:from>
      <xdr:col>17</xdr:col>
      <xdr:colOff>95250</xdr:colOff>
      <xdr:row>17</xdr:row>
      <xdr:rowOff>323850</xdr:rowOff>
    </xdr:from>
    <xdr:to>
      <xdr:col>17</xdr:col>
      <xdr:colOff>200025</xdr:colOff>
      <xdr:row>17</xdr:row>
      <xdr:rowOff>457200</xdr:rowOff>
    </xdr:to>
    <xdr:sp macro="" textlink="">
      <xdr:nvSpPr>
        <xdr:cNvPr id="27" name="Oval 1294"/>
        <xdr:cNvSpPr>
          <a:spLocks noChangeArrowheads="1"/>
        </xdr:cNvSpPr>
      </xdr:nvSpPr>
      <xdr:spPr bwMode="auto">
        <a:xfrm>
          <a:off x="12630150" y="4495800"/>
          <a:ext cx="104775" cy="133350"/>
        </a:xfrm>
        <a:prstGeom prst="ellipse">
          <a:avLst/>
        </a:prstGeom>
        <a:solidFill>
          <a:srgbClr val="FFFFFF"/>
        </a:solidFill>
        <a:ln w="9525">
          <a:solidFill>
            <a:srgbClr val="000000"/>
          </a:solidFill>
          <a:round/>
          <a:headEnd/>
          <a:tailEnd/>
        </a:ln>
      </xdr:spPr>
    </xdr:sp>
    <xdr:clientData/>
  </xdr:twoCellAnchor>
  <xdr:twoCellAnchor>
    <xdr:from>
      <xdr:col>6</xdr:col>
      <xdr:colOff>85725</xdr:colOff>
      <xdr:row>17</xdr:row>
      <xdr:rowOff>323850</xdr:rowOff>
    </xdr:from>
    <xdr:to>
      <xdr:col>6</xdr:col>
      <xdr:colOff>190500</xdr:colOff>
      <xdr:row>17</xdr:row>
      <xdr:rowOff>457200</xdr:rowOff>
    </xdr:to>
    <xdr:sp macro="" textlink="">
      <xdr:nvSpPr>
        <xdr:cNvPr id="28" name="Oval 1295"/>
        <xdr:cNvSpPr>
          <a:spLocks noChangeArrowheads="1"/>
        </xdr:cNvSpPr>
      </xdr:nvSpPr>
      <xdr:spPr bwMode="auto">
        <a:xfrm>
          <a:off x="9210675" y="4495800"/>
          <a:ext cx="104775" cy="133350"/>
        </a:xfrm>
        <a:prstGeom prst="ellipse">
          <a:avLst/>
        </a:prstGeom>
        <a:solidFill>
          <a:srgbClr val="FFFFFF"/>
        </a:solidFill>
        <a:ln w="9525">
          <a:solidFill>
            <a:srgbClr val="000000"/>
          </a:solidFill>
          <a:round/>
          <a:headEnd/>
          <a:tailEnd/>
        </a:ln>
      </xdr:spPr>
    </xdr:sp>
    <xdr:clientData/>
  </xdr:twoCellAnchor>
  <xdr:twoCellAnchor>
    <xdr:from>
      <xdr:col>7</xdr:col>
      <xdr:colOff>85725</xdr:colOff>
      <xdr:row>17</xdr:row>
      <xdr:rowOff>323850</xdr:rowOff>
    </xdr:from>
    <xdr:to>
      <xdr:col>7</xdr:col>
      <xdr:colOff>190500</xdr:colOff>
      <xdr:row>17</xdr:row>
      <xdr:rowOff>457200</xdr:rowOff>
    </xdr:to>
    <xdr:sp macro="" textlink="">
      <xdr:nvSpPr>
        <xdr:cNvPr id="29" name="Oval 1296"/>
        <xdr:cNvSpPr>
          <a:spLocks noChangeArrowheads="1"/>
        </xdr:cNvSpPr>
      </xdr:nvSpPr>
      <xdr:spPr bwMode="auto">
        <a:xfrm>
          <a:off x="9515475" y="4495800"/>
          <a:ext cx="104775" cy="133350"/>
        </a:xfrm>
        <a:prstGeom prst="ellipse">
          <a:avLst/>
        </a:prstGeom>
        <a:solidFill>
          <a:srgbClr val="FFFFFF"/>
        </a:solidFill>
        <a:ln w="9525">
          <a:solidFill>
            <a:srgbClr val="000000"/>
          </a:solidFill>
          <a:round/>
          <a:headEnd/>
          <a:tailEnd/>
        </a:ln>
      </xdr:spPr>
    </xdr:sp>
    <xdr:clientData/>
  </xdr:twoCellAnchor>
  <xdr:twoCellAnchor>
    <xdr:from>
      <xdr:col>8</xdr:col>
      <xdr:colOff>85725</xdr:colOff>
      <xdr:row>17</xdr:row>
      <xdr:rowOff>323850</xdr:rowOff>
    </xdr:from>
    <xdr:to>
      <xdr:col>8</xdr:col>
      <xdr:colOff>190500</xdr:colOff>
      <xdr:row>17</xdr:row>
      <xdr:rowOff>457200</xdr:rowOff>
    </xdr:to>
    <xdr:sp macro="" textlink="">
      <xdr:nvSpPr>
        <xdr:cNvPr id="30" name="Oval 1297"/>
        <xdr:cNvSpPr>
          <a:spLocks noChangeArrowheads="1"/>
        </xdr:cNvSpPr>
      </xdr:nvSpPr>
      <xdr:spPr bwMode="auto">
        <a:xfrm>
          <a:off x="9820275" y="4495800"/>
          <a:ext cx="104775" cy="133350"/>
        </a:xfrm>
        <a:prstGeom prst="ellipse">
          <a:avLst/>
        </a:prstGeom>
        <a:solidFill>
          <a:srgbClr val="FFFFFF"/>
        </a:solidFill>
        <a:ln w="9525">
          <a:solidFill>
            <a:srgbClr val="000000"/>
          </a:solidFill>
          <a:round/>
          <a:headEnd/>
          <a:tailEnd/>
        </a:ln>
      </xdr:spPr>
    </xdr:sp>
    <xdr:clientData/>
  </xdr:twoCellAnchor>
  <xdr:twoCellAnchor>
    <xdr:from>
      <xdr:col>9</xdr:col>
      <xdr:colOff>85725</xdr:colOff>
      <xdr:row>17</xdr:row>
      <xdr:rowOff>323850</xdr:rowOff>
    </xdr:from>
    <xdr:to>
      <xdr:col>9</xdr:col>
      <xdr:colOff>190500</xdr:colOff>
      <xdr:row>17</xdr:row>
      <xdr:rowOff>457200</xdr:rowOff>
    </xdr:to>
    <xdr:sp macro="" textlink="">
      <xdr:nvSpPr>
        <xdr:cNvPr id="31" name="Oval 1298"/>
        <xdr:cNvSpPr>
          <a:spLocks noChangeArrowheads="1"/>
        </xdr:cNvSpPr>
      </xdr:nvSpPr>
      <xdr:spPr bwMode="auto">
        <a:xfrm>
          <a:off x="10125075" y="4495800"/>
          <a:ext cx="104775" cy="133350"/>
        </a:xfrm>
        <a:prstGeom prst="ellipse">
          <a:avLst/>
        </a:prstGeom>
        <a:solidFill>
          <a:srgbClr val="FFFFFF"/>
        </a:solidFill>
        <a:ln w="9525">
          <a:solidFill>
            <a:srgbClr val="000000"/>
          </a:solidFill>
          <a:round/>
          <a:headEnd/>
          <a:tailEnd/>
        </a:ln>
      </xdr:spPr>
    </xdr:sp>
    <xdr:clientData/>
  </xdr:twoCellAnchor>
  <xdr:twoCellAnchor>
    <xdr:from>
      <xdr:col>10</xdr:col>
      <xdr:colOff>85725</xdr:colOff>
      <xdr:row>17</xdr:row>
      <xdr:rowOff>323850</xdr:rowOff>
    </xdr:from>
    <xdr:to>
      <xdr:col>10</xdr:col>
      <xdr:colOff>190500</xdr:colOff>
      <xdr:row>17</xdr:row>
      <xdr:rowOff>457200</xdr:rowOff>
    </xdr:to>
    <xdr:sp macro="" textlink="">
      <xdr:nvSpPr>
        <xdr:cNvPr id="32" name="Oval 1299"/>
        <xdr:cNvSpPr>
          <a:spLocks noChangeArrowheads="1"/>
        </xdr:cNvSpPr>
      </xdr:nvSpPr>
      <xdr:spPr bwMode="auto">
        <a:xfrm>
          <a:off x="10429875" y="4495800"/>
          <a:ext cx="104775" cy="133350"/>
        </a:xfrm>
        <a:prstGeom prst="ellipse">
          <a:avLst/>
        </a:prstGeom>
        <a:solidFill>
          <a:srgbClr val="FFFFFF"/>
        </a:solidFill>
        <a:ln w="9525">
          <a:solidFill>
            <a:srgbClr val="000000"/>
          </a:solidFill>
          <a:round/>
          <a:headEnd/>
          <a:tailEnd/>
        </a:ln>
      </xdr:spPr>
    </xdr:sp>
    <xdr:clientData/>
  </xdr:twoCellAnchor>
  <xdr:twoCellAnchor>
    <xdr:from>
      <xdr:col>11</xdr:col>
      <xdr:colOff>85725</xdr:colOff>
      <xdr:row>17</xdr:row>
      <xdr:rowOff>323850</xdr:rowOff>
    </xdr:from>
    <xdr:to>
      <xdr:col>11</xdr:col>
      <xdr:colOff>190500</xdr:colOff>
      <xdr:row>17</xdr:row>
      <xdr:rowOff>457200</xdr:rowOff>
    </xdr:to>
    <xdr:sp macro="" textlink="">
      <xdr:nvSpPr>
        <xdr:cNvPr id="33" name="Oval 1300"/>
        <xdr:cNvSpPr>
          <a:spLocks noChangeArrowheads="1"/>
        </xdr:cNvSpPr>
      </xdr:nvSpPr>
      <xdr:spPr bwMode="auto">
        <a:xfrm>
          <a:off x="10734675" y="4495800"/>
          <a:ext cx="104775" cy="133350"/>
        </a:xfrm>
        <a:prstGeom prst="ellipse">
          <a:avLst/>
        </a:prstGeom>
        <a:solidFill>
          <a:srgbClr val="FFFFFF"/>
        </a:solidFill>
        <a:ln w="9525">
          <a:solidFill>
            <a:srgbClr val="000000"/>
          </a:solidFill>
          <a:round/>
          <a:headEnd/>
          <a:tailEnd/>
        </a:ln>
      </xdr:spPr>
    </xdr:sp>
    <xdr:clientData/>
  </xdr:twoCellAnchor>
  <xdr:twoCellAnchor>
    <xdr:from>
      <xdr:col>12</xdr:col>
      <xdr:colOff>85725</xdr:colOff>
      <xdr:row>17</xdr:row>
      <xdr:rowOff>323850</xdr:rowOff>
    </xdr:from>
    <xdr:to>
      <xdr:col>12</xdr:col>
      <xdr:colOff>190500</xdr:colOff>
      <xdr:row>17</xdr:row>
      <xdr:rowOff>457200</xdr:rowOff>
    </xdr:to>
    <xdr:sp macro="" textlink="">
      <xdr:nvSpPr>
        <xdr:cNvPr id="34" name="Oval 1301"/>
        <xdr:cNvSpPr>
          <a:spLocks noChangeArrowheads="1"/>
        </xdr:cNvSpPr>
      </xdr:nvSpPr>
      <xdr:spPr bwMode="auto">
        <a:xfrm>
          <a:off x="11039475" y="4495800"/>
          <a:ext cx="104775" cy="133350"/>
        </a:xfrm>
        <a:prstGeom prst="ellipse">
          <a:avLst/>
        </a:prstGeom>
        <a:solidFill>
          <a:srgbClr val="FFFFFF"/>
        </a:solidFill>
        <a:ln w="9525">
          <a:solidFill>
            <a:srgbClr val="000000"/>
          </a:solidFill>
          <a:round/>
          <a:headEnd/>
          <a:tailEnd/>
        </a:ln>
      </xdr:spPr>
    </xdr:sp>
    <xdr:clientData/>
  </xdr:twoCellAnchor>
  <xdr:twoCellAnchor>
    <xdr:from>
      <xdr:col>13</xdr:col>
      <xdr:colOff>85725</xdr:colOff>
      <xdr:row>17</xdr:row>
      <xdr:rowOff>323850</xdr:rowOff>
    </xdr:from>
    <xdr:to>
      <xdr:col>13</xdr:col>
      <xdr:colOff>190500</xdr:colOff>
      <xdr:row>17</xdr:row>
      <xdr:rowOff>457200</xdr:rowOff>
    </xdr:to>
    <xdr:sp macro="" textlink="">
      <xdr:nvSpPr>
        <xdr:cNvPr id="35" name="Oval 1302"/>
        <xdr:cNvSpPr>
          <a:spLocks noChangeArrowheads="1"/>
        </xdr:cNvSpPr>
      </xdr:nvSpPr>
      <xdr:spPr bwMode="auto">
        <a:xfrm>
          <a:off x="11344275" y="4495800"/>
          <a:ext cx="104775" cy="133350"/>
        </a:xfrm>
        <a:prstGeom prst="ellipse">
          <a:avLst/>
        </a:prstGeom>
        <a:solidFill>
          <a:srgbClr val="FFFFFF"/>
        </a:solidFill>
        <a:ln w="9525">
          <a:solidFill>
            <a:srgbClr val="000000"/>
          </a:solidFill>
          <a:round/>
          <a:headEnd/>
          <a:tailEnd/>
        </a:ln>
      </xdr:spPr>
    </xdr:sp>
    <xdr:clientData/>
  </xdr:twoCellAnchor>
  <xdr:twoCellAnchor>
    <xdr:from>
      <xdr:col>14</xdr:col>
      <xdr:colOff>85725</xdr:colOff>
      <xdr:row>17</xdr:row>
      <xdr:rowOff>323850</xdr:rowOff>
    </xdr:from>
    <xdr:to>
      <xdr:col>14</xdr:col>
      <xdr:colOff>190500</xdr:colOff>
      <xdr:row>17</xdr:row>
      <xdr:rowOff>457200</xdr:rowOff>
    </xdr:to>
    <xdr:sp macro="" textlink="">
      <xdr:nvSpPr>
        <xdr:cNvPr id="36" name="Oval 1303"/>
        <xdr:cNvSpPr>
          <a:spLocks noChangeArrowheads="1"/>
        </xdr:cNvSpPr>
      </xdr:nvSpPr>
      <xdr:spPr bwMode="auto">
        <a:xfrm>
          <a:off x="11649075" y="4495800"/>
          <a:ext cx="104775" cy="133350"/>
        </a:xfrm>
        <a:prstGeom prst="ellipse">
          <a:avLst/>
        </a:prstGeom>
        <a:solidFill>
          <a:srgbClr val="FFFFFF"/>
        </a:solidFill>
        <a:ln w="9525">
          <a:solidFill>
            <a:srgbClr val="000000"/>
          </a:solidFill>
          <a:round/>
          <a:headEnd/>
          <a:tailEnd/>
        </a:ln>
      </xdr:spPr>
    </xdr:sp>
    <xdr:clientData/>
  </xdr:twoCellAnchor>
  <xdr:twoCellAnchor>
    <xdr:from>
      <xdr:col>15</xdr:col>
      <xdr:colOff>85725</xdr:colOff>
      <xdr:row>17</xdr:row>
      <xdr:rowOff>323850</xdr:rowOff>
    </xdr:from>
    <xdr:to>
      <xdr:col>15</xdr:col>
      <xdr:colOff>190500</xdr:colOff>
      <xdr:row>17</xdr:row>
      <xdr:rowOff>457200</xdr:rowOff>
    </xdr:to>
    <xdr:sp macro="" textlink="">
      <xdr:nvSpPr>
        <xdr:cNvPr id="37" name="Oval 1304"/>
        <xdr:cNvSpPr>
          <a:spLocks noChangeArrowheads="1"/>
        </xdr:cNvSpPr>
      </xdr:nvSpPr>
      <xdr:spPr bwMode="auto">
        <a:xfrm>
          <a:off x="11953875" y="4495800"/>
          <a:ext cx="104775" cy="133350"/>
        </a:xfrm>
        <a:prstGeom prst="ellipse">
          <a:avLst/>
        </a:prstGeom>
        <a:solidFill>
          <a:srgbClr val="FFFFFF"/>
        </a:solidFill>
        <a:ln w="9525">
          <a:solidFill>
            <a:srgbClr val="000000"/>
          </a:solidFill>
          <a:round/>
          <a:headEnd/>
          <a:tailEnd/>
        </a:ln>
      </xdr:spPr>
    </xdr:sp>
    <xdr:clientData/>
  </xdr:twoCellAnchor>
  <xdr:twoCellAnchor>
    <xdr:from>
      <xdr:col>16</xdr:col>
      <xdr:colOff>85725</xdr:colOff>
      <xdr:row>17</xdr:row>
      <xdr:rowOff>323850</xdr:rowOff>
    </xdr:from>
    <xdr:to>
      <xdr:col>16</xdr:col>
      <xdr:colOff>190500</xdr:colOff>
      <xdr:row>17</xdr:row>
      <xdr:rowOff>457200</xdr:rowOff>
    </xdr:to>
    <xdr:sp macro="" textlink="">
      <xdr:nvSpPr>
        <xdr:cNvPr id="38" name="Oval 1305"/>
        <xdr:cNvSpPr>
          <a:spLocks noChangeArrowheads="1"/>
        </xdr:cNvSpPr>
      </xdr:nvSpPr>
      <xdr:spPr bwMode="auto">
        <a:xfrm>
          <a:off x="12258675" y="4495800"/>
          <a:ext cx="104775" cy="133350"/>
        </a:xfrm>
        <a:prstGeom prst="ellipse">
          <a:avLst/>
        </a:prstGeom>
        <a:solidFill>
          <a:srgbClr val="FFFFFF"/>
        </a:solidFill>
        <a:ln w="9525">
          <a:solidFill>
            <a:srgbClr val="000000"/>
          </a:solidFill>
          <a:round/>
          <a:headEnd/>
          <a:tailEnd/>
        </a:ln>
      </xdr:spPr>
    </xdr:sp>
    <xdr:clientData/>
  </xdr:twoCellAnchor>
  <xdr:twoCellAnchor>
    <xdr:from>
      <xdr:col>5</xdr:col>
      <xdr:colOff>28575</xdr:colOff>
      <xdr:row>17</xdr:row>
      <xdr:rowOff>28575</xdr:rowOff>
    </xdr:from>
    <xdr:to>
      <xdr:col>12</xdr:col>
      <xdr:colOff>238125</xdr:colOff>
      <xdr:row>17</xdr:row>
      <xdr:rowOff>257175</xdr:rowOff>
    </xdr:to>
    <xdr:sp macro="" textlink="">
      <xdr:nvSpPr>
        <xdr:cNvPr id="39" name="Text Box 1306"/>
        <xdr:cNvSpPr txBox="1">
          <a:spLocks noChangeArrowheads="1"/>
        </xdr:cNvSpPr>
      </xdr:nvSpPr>
      <xdr:spPr bwMode="auto">
        <a:xfrm>
          <a:off x="8848725" y="4200525"/>
          <a:ext cx="2343150" cy="228600"/>
        </a:xfrm>
        <a:prstGeom prst="rect">
          <a:avLst/>
        </a:prstGeom>
        <a:solidFill>
          <a:srgbClr val="FFFFFF"/>
        </a:solidFill>
        <a:ln w="9525">
          <a:no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安全衛生委員会の開催毎月</a:t>
          </a:r>
          <a:r>
            <a:rPr lang="en-US" altLang="ja-JP" sz="900" b="0" i="0" u="none" strike="noStrike" baseline="0">
              <a:solidFill>
                <a:srgbClr val="000000"/>
              </a:solidFill>
              <a:latin typeface="ＭＳ Ｐ明朝" panose="02020600040205080304" pitchFamily="18" charset="-128"/>
              <a:ea typeface="ＭＳ Ｐ明朝" panose="02020600040205080304" pitchFamily="18" charset="-128"/>
            </a:rPr>
            <a:t>25</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日</a:t>
          </a:r>
        </a:p>
      </xdr:txBody>
    </xdr:sp>
    <xdr:clientData/>
  </xdr:twoCellAnchor>
  <xdr:twoCellAnchor>
    <xdr:from>
      <xdr:col>5</xdr:col>
      <xdr:colOff>38100</xdr:colOff>
      <xdr:row>17</xdr:row>
      <xdr:rowOff>581025</xdr:rowOff>
    </xdr:from>
    <xdr:to>
      <xdr:col>9</xdr:col>
      <xdr:colOff>95250</xdr:colOff>
      <xdr:row>17</xdr:row>
      <xdr:rowOff>828675</xdr:rowOff>
    </xdr:to>
    <xdr:sp macro="" textlink="">
      <xdr:nvSpPr>
        <xdr:cNvPr id="40" name="Text Box 1307"/>
        <xdr:cNvSpPr txBox="1">
          <a:spLocks noChangeArrowheads="1"/>
        </xdr:cNvSpPr>
      </xdr:nvSpPr>
      <xdr:spPr bwMode="auto">
        <a:xfrm>
          <a:off x="8858250" y="4752975"/>
          <a:ext cx="1276350" cy="247650"/>
        </a:xfrm>
        <a:prstGeom prst="rect">
          <a:avLst/>
        </a:prstGeom>
        <a:solidFill>
          <a:srgbClr val="FFFFFF"/>
        </a:solidFill>
        <a:ln w="9525">
          <a:no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役割分担表の作成</a:t>
          </a:r>
        </a:p>
      </xdr:txBody>
    </xdr:sp>
    <xdr:clientData/>
  </xdr:twoCellAnchor>
  <xdr:twoCellAnchor>
    <xdr:from>
      <xdr:col>5</xdr:col>
      <xdr:colOff>238125</xdr:colOff>
      <xdr:row>17</xdr:row>
      <xdr:rowOff>847725</xdr:rowOff>
    </xdr:from>
    <xdr:to>
      <xdr:col>6</xdr:col>
      <xdr:colOff>38100</xdr:colOff>
      <xdr:row>17</xdr:row>
      <xdr:rowOff>981075</xdr:rowOff>
    </xdr:to>
    <xdr:sp macro="" textlink="">
      <xdr:nvSpPr>
        <xdr:cNvPr id="41" name="Oval 1308"/>
        <xdr:cNvSpPr>
          <a:spLocks noChangeArrowheads="1"/>
        </xdr:cNvSpPr>
      </xdr:nvSpPr>
      <xdr:spPr bwMode="auto">
        <a:xfrm>
          <a:off x="9058275" y="5019675"/>
          <a:ext cx="104775" cy="133350"/>
        </a:xfrm>
        <a:prstGeom prst="ellipse">
          <a:avLst/>
        </a:prstGeom>
        <a:solidFill>
          <a:srgbClr val="FFFFFF"/>
        </a:solidFill>
        <a:ln w="9525">
          <a:solidFill>
            <a:srgbClr val="000000"/>
          </a:solidFill>
          <a:round/>
          <a:headEnd/>
          <a:tailEnd/>
        </a:ln>
      </xdr:spPr>
    </xdr:sp>
    <xdr:clientData/>
  </xdr:twoCellAnchor>
  <xdr:twoCellAnchor>
    <xdr:from>
      <xdr:col>6</xdr:col>
      <xdr:colOff>104775</xdr:colOff>
      <xdr:row>17</xdr:row>
      <xdr:rowOff>847725</xdr:rowOff>
    </xdr:from>
    <xdr:to>
      <xdr:col>6</xdr:col>
      <xdr:colOff>209550</xdr:colOff>
      <xdr:row>17</xdr:row>
      <xdr:rowOff>981075</xdr:rowOff>
    </xdr:to>
    <xdr:sp macro="" textlink="">
      <xdr:nvSpPr>
        <xdr:cNvPr id="42" name="Oval 1309"/>
        <xdr:cNvSpPr>
          <a:spLocks noChangeArrowheads="1"/>
        </xdr:cNvSpPr>
      </xdr:nvSpPr>
      <xdr:spPr bwMode="auto">
        <a:xfrm>
          <a:off x="9229725" y="5019675"/>
          <a:ext cx="104775" cy="133350"/>
        </a:xfrm>
        <a:prstGeom prst="ellipse">
          <a:avLst/>
        </a:prstGeom>
        <a:solidFill>
          <a:srgbClr val="FFFFFF"/>
        </a:solidFill>
        <a:ln w="9525">
          <a:solidFill>
            <a:srgbClr val="000000"/>
          </a:solidFill>
          <a:round/>
          <a:headEnd/>
          <a:tailEnd/>
        </a:ln>
      </xdr:spPr>
    </xdr:sp>
    <xdr:clientData/>
  </xdr:twoCellAnchor>
  <xdr:twoCellAnchor>
    <xdr:from>
      <xdr:col>5</xdr:col>
      <xdr:colOff>295275</xdr:colOff>
      <xdr:row>17</xdr:row>
      <xdr:rowOff>1000125</xdr:rowOff>
    </xdr:from>
    <xdr:to>
      <xdr:col>10</xdr:col>
      <xdr:colOff>57150</xdr:colOff>
      <xdr:row>17</xdr:row>
      <xdr:rowOff>1228725</xdr:rowOff>
    </xdr:to>
    <xdr:sp macro="" textlink="">
      <xdr:nvSpPr>
        <xdr:cNvPr id="43" name="Text Box 1310"/>
        <xdr:cNvSpPr txBox="1">
          <a:spLocks noChangeArrowheads="1"/>
        </xdr:cNvSpPr>
      </xdr:nvSpPr>
      <xdr:spPr bwMode="auto">
        <a:xfrm>
          <a:off x="9115425" y="5172075"/>
          <a:ext cx="1285875" cy="228600"/>
        </a:xfrm>
        <a:prstGeom prst="rect">
          <a:avLst/>
        </a:prstGeom>
        <a:solidFill>
          <a:srgbClr val="FFFFFF"/>
        </a:solidFill>
        <a:ln w="9525">
          <a:no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役割分担表の周知</a:t>
          </a:r>
        </a:p>
      </xdr:txBody>
    </xdr:sp>
    <xdr:clientData/>
  </xdr:twoCellAnchor>
  <xdr:twoCellAnchor>
    <xdr:from>
      <xdr:col>15</xdr:col>
      <xdr:colOff>9525</xdr:colOff>
      <xdr:row>17</xdr:row>
      <xdr:rowOff>962025</xdr:rowOff>
    </xdr:from>
    <xdr:to>
      <xdr:col>16</xdr:col>
      <xdr:colOff>19050</xdr:colOff>
      <xdr:row>17</xdr:row>
      <xdr:rowOff>962025</xdr:rowOff>
    </xdr:to>
    <xdr:sp macro="" textlink="">
      <xdr:nvSpPr>
        <xdr:cNvPr id="44" name="Line 1311"/>
        <xdr:cNvSpPr>
          <a:spLocks noChangeShapeType="1"/>
        </xdr:cNvSpPr>
      </xdr:nvSpPr>
      <xdr:spPr bwMode="auto">
        <a:xfrm>
          <a:off x="11877675" y="5133975"/>
          <a:ext cx="31432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238125</xdr:colOff>
      <xdr:row>17</xdr:row>
      <xdr:rowOff>876300</xdr:rowOff>
    </xdr:from>
    <xdr:to>
      <xdr:col>15</xdr:col>
      <xdr:colOff>38100</xdr:colOff>
      <xdr:row>17</xdr:row>
      <xdr:rowOff>1009650</xdr:rowOff>
    </xdr:to>
    <xdr:sp macro="" textlink="">
      <xdr:nvSpPr>
        <xdr:cNvPr id="45" name="Oval 1312"/>
        <xdr:cNvSpPr>
          <a:spLocks noChangeArrowheads="1"/>
        </xdr:cNvSpPr>
      </xdr:nvSpPr>
      <xdr:spPr bwMode="auto">
        <a:xfrm>
          <a:off x="11801475" y="5048250"/>
          <a:ext cx="104775" cy="133350"/>
        </a:xfrm>
        <a:prstGeom prst="ellipse">
          <a:avLst/>
        </a:prstGeom>
        <a:solidFill>
          <a:srgbClr val="FFFFFF"/>
        </a:solidFill>
        <a:ln w="9525">
          <a:solidFill>
            <a:srgbClr val="000000"/>
          </a:solidFill>
          <a:round/>
          <a:headEnd/>
          <a:tailEnd/>
        </a:ln>
      </xdr:spPr>
    </xdr:sp>
    <xdr:clientData/>
  </xdr:twoCellAnchor>
  <xdr:twoCellAnchor>
    <xdr:from>
      <xdr:col>15</xdr:col>
      <xdr:colOff>238125</xdr:colOff>
      <xdr:row>17</xdr:row>
      <xdr:rowOff>866775</xdr:rowOff>
    </xdr:from>
    <xdr:to>
      <xdr:col>16</xdr:col>
      <xdr:colOff>38100</xdr:colOff>
      <xdr:row>17</xdr:row>
      <xdr:rowOff>1000125</xdr:rowOff>
    </xdr:to>
    <xdr:sp macro="" textlink="">
      <xdr:nvSpPr>
        <xdr:cNvPr id="46" name="Oval 1313"/>
        <xdr:cNvSpPr>
          <a:spLocks noChangeArrowheads="1"/>
        </xdr:cNvSpPr>
      </xdr:nvSpPr>
      <xdr:spPr bwMode="auto">
        <a:xfrm>
          <a:off x="12106275" y="5038725"/>
          <a:ext cx="104775" cy="133350"/>
        </a:xfrm>
        <a:prstGeom prst="ellipse">
          <a:avLst/>
        </a:prstGeom>
        <a:solidFill>
          <a:srgbClr val="FFFFFF"/>
        </a:solidFill>
        <a:ln w="9525">
          <a:solidFill>
            <a:srgbClr val="000000"/>
          </a:solidFill>
          <a:round/>
          <a:headEnd/>
          <a:tailEnd/>
        </a:ln>
      </xdr:spPr>
    </xdr:sp>
    <xdr:clientData/>
  </xdr:twoCellAnchor>
  <xdr:twoCellAnchor>
    <xdr:from>
      <xdr:col>16</xdr:col>
      <xdr:colOff>190500</xdr:colOff>
      <xdr:row>17</xdr:row>
      <xdr:rowOff>866775</xdr:rowOff>
    </xdr:from>
    <xdr:to>
      <xdr:col>16</xdr:col>
      <xdr:colOff>295275</xdr:colOff>
      <xdr:row>17</xdr:row>
      <xdr:rowOff>1000125</xdr:rowOff>
    </xdr:to>
    <xdr:sp macro="" textlink="">
      <xdr:nvSpPr>
        <xdr:cNvPr id="47" name="Oval 1314"/>
        <xdr:cNvSpPr>
          <a:spLocks noChangeArrowheads="1"/>
        </xdr:cNvSpPr>
      </xdr:nvSpPr>
      <xdr:spPr bwMode="auto">
        <a:xfrm>
          <a:off x="12363450" y="5038725"/>
          <a:ext cx="104775" cy="133350"/>
        </a:xfrm>
        <a:prstGeom prst="ellipse">
          <a:avLst/>
        </a:prstGeom>
        <a:solidFill>
          <a:srgbClr val="FFFFFF"/>
        </a:solidFill>
        <a:ln w="9525">
          <a:solidFill>
            <a:srgbClr val="000000"/>
          </a:solidFill>
          <a:round/>
          <a:headEnd/>
          <a:tailEnd/>
        </a:ln>
      </xdr:spPr>
    </xdr:sp>
    <xdr:clientData/>
  </xdr:twoCellAnchor>
  <xdr:twoCellAnchor>
    <xdr:from>
      <xdr:col>11</xdr:col>
      <xdr:colOff>266700</xdr:colOff>
      <xdr:row>17</xdr:row>
      <xdr:rowOff>581025</xdr:rowOff>
    </xdr:from>
    <xdr:to>
      <xdr:col>17</xdr:col>
      <xdr:colOff>0</xdr:colOff>
      <xdr:row>17</xdr:row>
      <xdr:rowOff>809625</xdr:rowOff>
    </xdr:to>
    <xdr:sp macro="" textlink="">
      <xdr:nvSpPr>
        <xdr:cNvPr id="48" name="Text Box 1315"/>
        <xdr:cNvSpPr txBox="1">
          <a:spLocks noChangeArrowheads="1"/>
        </xdr:cNvSpPr>
      </xdr:nvSpPr>
      <xdr:spPr bwMode="auto">
        <a:xfrm>
          <a:off x="10915650" y="4752975"/>
          <a:ext cx="1619250" cy="228600"/>
        </a:xfrm>
        <a:prstGeom prst="rect">
          <a:avLst/>
        </a:prstGeom>
        <a:solidFill>
          <a:srgbClr val="FFFFFF"/>
        </a:solidFill>
        <a:ln w="9525">
          <a:no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安全衛生管理計画の作成</a:t>
          </a:r>
        </a:p>
      </xdr:txBody>
    </xdr:sp>
    <xdr:clientData/>
  </xdr:twoCellAnchor>
  <xdr:twoCellAnchor>
    <xdr:from>
      <xdr:col>14</xdr:col>
      <xdr:colOff>47625</xdr:colOff>
      <xdr:row>17</xdr:row>
      <xdr:rowOff>1047750</xdr:rowOff>
    </xdr:from>
    <xdr:to>
      <xdr:col>17</xdr:col>
      <xdr:colOff>276225</xdr:colOff>
      <xdr:row>17</xdr:row>
      <xdr:rowOff>1228725</xdr:rowOff>
    </xdr:to>
    <xdr:sp macro="" textlink="">
      <xdr:nvSpPr>
        <xdr:cNvPr id="49" name="Text Box 1316"/>
        <xdr:cNvSpPr txBox="1">
          <a:spLocks noChangeArrowheads="1"/>
        </xdr:cNvSpPr>
      </xdr:nvSpPr>
      <xdr:spPr bwMode="auto">
        <a:xfrm>
          <a:off x="11610975" y="5219700"/>
          <a:ext cx="1200150" cy="180975"/>
        </a:xfrm>
        <a:prstGeom prst="rect">
          <a:avLst/>
        </a:prstGeom>
        <a:solidFill>
          <a:srgbClr val="FFFFFF"/>
        </a:solidFill>
        <a:ln w="9525">
          <a:no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安全大会での周知</a:t>
          </a:r>
        </a:p>
      </xdr:txBody>
    </xdr:sp>
    <xdr:clientData/>
  </xdr:twoCellAnchor>
  <xdr:twoCellAnchor>
    <xdr:from>
      <xdr:col>5</xdr:col>
      <xdr:colOff>0</xdr:colOff>
      <xdr:row>17</xdr:row>
      <xdr:rowOff>866775</xdr:rowOff>
    </xdr:from>
    <xdr:to>
      <xdr:col>5</xdr:col>
      <xdr:colOff>104775</xdr:colOff>
      <xdr:row>17</xdr:row>
      <xdr:rowOff>1000125</xdr:rowOff>
    </xdr:to>
    <xdr:sp macro="" textlink="">
      <xdr:nvSpPr>
        <xdr:cNvPr id="50" name="Oval 1317"/>
        <xdr:cNvSpPr>
          <a:spLocks noChangeArrowheads="1"/>
        </xdr:cNvSpPr>
      </xdr:nvSpPr>
      <xdr:spPr bwMode="auto">
        <a:xfrm>
          <a:off x="8820150" y="5038725"/>
          <a:ext cx="104775" cy="133350"/>
        </a:xfrm>
        <a:prstGeom prst="ellipse">
          <a:avLst/>
        </a:prstGeom>
        <a:solidFill>
          <a:srgbClr val="FFFFFF"/>
        </a:solidFill>
        <a:ln w="9525">
          <a:solidFill>
            <a:srgbClr val="000000"/>
          </a:solidFill>
          <a:round/>
          <a:headEnd/>
          <a:tailEnd/>
        </a:ln>
      </xdr:spPr>
    </xdr:sp>
    <xdr:clientData/>
  </xdr:twoCellAnchor>
  <xdr:twoCellAnchor>
    <xdr:from>
      <xdr:col>5</xdr:col>
      <xdr:colOff>9525</xdr:colOff>
      <xdr:row>18</xdr:row>
      <xdr:rowOff>228600</xdr:rowOff>
    </xdr:from>
    <xdr:to>
      <xdr:col>5</xdr:col>
      <xdr:colOff>114300</xdr:colOff>
      <xdr:row>18</xdr:row>
      <xdr:rowOff>361950</xdr:rowOff>
    </xdr:to>
    <xdr:sp macro="" textlink="">
      <xdr:nvSpPr>
        <xdr:cNvPr id="51" name="Oval 1318"/>
        <xdr:cNvSpPr>
          <a:spLocks noChangeArrowheads="1"/>
        </xdr:cNvSpPr>
      </xdr:nvSpPr>
      <xdr:spPr bwMode="auto">
        <a:xfrm>
          <a:off x="8829675" y="5676900"/>
          <a:ext cx="104775" cy="133350"/>
        </a:xfrm>
        <a:prstGeom prst="ellipse">
          <a:avLst/>
        </a:prstGeom>
        <a:solidFill>
          <a:srgbClr val="FFFFFF"/>
        </a:solidFill>
        <a:ln w="9525">
          <a:solidFill>
            <a:srgbClr val="000000"/>
          </a:solidFill>
          <a:round/>
          <a:headEnd/>
          <a:tailEnd/>
        </a:ln>
      </xdr:spPr>
    </xdr:sp>
    <xdr:clientData/>
  </xdr:twoCellAnchor>
  <xdr:twoCellAnchor>
    <xdr:from>
      <xdr:col>17</xdr:col>
      <xdr:colOff>200025</xdr:colOff>
      <xdr:row>18</xdr:row>
      <xdr:rowOff>228600</xdr:rowOff>
    </xdr:from>
    <xdr:to>
      <xdr:col>17</xdr:col>
      <xdr:colOff>304800</xdr:colOff>
      <xdr:row>18</xdr:row>
      <xdr:rowOff>361950</xdr:rowOff>
    </xdr:to>
    <xdr:sp macro="" textlink="">
      <xdr:nvSpPr>
        <xdr:cNvPr id="52" name="Oval 1319"/>
        <xdr:cNvSpPr>
          <a:spLocks noChangeArrowheads="1"/>
        </xdr:cNvSpPr>
      </xdr:nvSpPr>
      <xdr:spPr bwMode="auto">
        <a:xfrm>
          <a:off x="12734925" y="5676900"/>
          <a:ext cx="104775" cy="133350"/>
        </a:xfrm>
        <a:prstGeom prst="ellipse">
          <a:avLst/>
        </a:prstGeom>
        <a:solidFill>
          <a:srgbClr val="FFFFFF"/>
        </a:solidFill>
        <a:ln w="9525">
          <a:solidFill>
            <a:srgbClr val="000000"/>
          </a:solidFill>
          <a:round/>
          <a:headEnd/>
          <a:tailEnd/>
        </a:ln>
      </xdr:spPr>
    </xdr:sp>
    <xdr:clientData/>
  </xdr:twoCellAnchor>
  <xdr:twoCellAnchor>
    <xdr:from>
      <xdr:col>6</xdr:col>
      <xdr:colOff>85725</xdr:colOff>
      <xdr:row>18</xdr:row>
      <xdr:rowOff>485775</xdr:rowOff>
    </xdr:from>
    <xdr:to>
      <xdr:col>6</xdr:col>
      <xdr:colOff>190500</xdr:colOff>
      <xdr:row>18</xdr:row>
      <xdr:rowOff>619125</xdr:rowOff>
    </xdr:to>
    <xdr:sp macro="" textlink="">
      <xdr:nvSpPr>
        <xdr:cNvPr id="53" name="Oval 1320"/>
        <xdr:cNvSpPr>
          <a:spLocks noChangeArrowheads="1"/>
        </xdr:cNvSpPr>
      </xdr:nvSpPr>
      <xdr:spPr bwMode="auto">
        <a:xfrm>
          <a:off x="9210675" y="5934075"/>
          <a:ext cx="104775" cy="133350"/>
        </a:xfrm>
        <a:prstGeom prst="ellipse">
          <a:avLst/>
        </a:prstGeom>
        <a:solidFill>
          <a:srgbClr val="FFFFFF"/>
        </a:solidFill>
        <a:ln w="9525">
          <a:solidFill>
            <a:srgbClr val="000000"/>
          </a:solidFill>
          <a:round/>
          <a:headEnd/>
          <a:tailEnd/>
        </a:ln>
      </xdr:spPr>
    </xdr:sp>
    <xdr:clientData/>
  </xdr:twoCellAnchor>
  <xdr:twoCellAnchor>
    <xdr:from>
      <xdr:col>8</xdr:col>
      <xdr:colOff>85725</xdr:colOff>
      <xdr:row>18</xdr:row>
      <xdr:rowOff>485775</xdr:rowOff>
    </xdr:from>
    <xdr:to>
      <xdr:col>8</xdr:col>
      <xdr:colOff>190500</xdr:colOff>
      <xdr:row>18</xdr:row>
      <xdr:rowOff>619125</xdr:rowOff>
    </xdr:to>
    <xdr:sp macro="" textlink="">
      <xdr:nvSpPr>
        <xdr:cNvPr id="54" name="Oval 1321"/>
        <xdr:cNvSpPr>
          <a:spLocks noChangeArrowheads="1"/>
        </xdr:cNvSpPr>
      </xdr:nvSpPr>
      <xdr:spPr bwMode="auto">
        <a:xfrm>
          <a:off x="9820275" y="5934075"/>
          <a:ext cx="104775" cy="133350"/>
        </a:xfrm>
        <a:prstGeom prst="ellipse">
          <a:avLst/>
        </a:prstGeom>
        <a:solidFill>
          <a:srgbClr val="FFFFFF"/>
        </a:solidFill>
        <a:ln w="9525">
          <a:solidFill>
            <a:srgbClr val="000000"/>
          </a:solidFill>
          <a:round/>
          <a:headEnd/>
          <a:tailEnd/>
        </a:ln>
      </xdr:spPr>
    </xdr:sp>
    <xdr:clientData/>
  </xdr:twoCellAnchor>
  <xdr:twoCellAnchor>
    <xdr:from>
      <xdr:col>10</xdr:col>
      <xdr:colOff>85725</xdr:colOff>
      <xdr:row>18</xdr:row>
      <xdr:rowOff>485775</xdr:rowOff>
    </xdr:from>
    <xdr:to>
      <xdr:col>10</xdr:col>
      <xdr:colOff>190500</xdr:colOff>
      <xdr:row>18</xdr:row>
      <xdr:rowOff>619125</xdr:rowOff>
    </xdr:to>
    <xdr:sp macro="" textlink="">
      <xdr:nvSpPr>
        <xdr:cNvPr id="55" name="Oval 1322"/>
        <xdr:cNvSpPr>
          <a:spLocks noChangeArrowheads="1"/>
        </xdr:cNvSpPr>
      </xdr:nvSpPr>
      <xdr:spPr bwMode="auto">
        <a:xfrm>
          <a:off x="10429875" y="5934075"/>
          <a:ext cx="104775" cy="133350"/>
        </a:xfrm>
        <a:prstGeom prst="ellipse">
          <a:avLst/>
        </a:prstGeom>
        <a:solidFill>
          <a:srgbClr val="FFFFFF"/>
        </a:solidFill>
        <a:ln w="9525">
          <a:solidFill>
            <a:srgbClr val="000000"/>
          </a:solidFill>
          <a:round/>
          <a:headEnd/>
          <a:tailEnd/>
        </a:ln>
      </xdr:spPr>
    </xdr:sp>
    <xdr:clientData/>
  </xdr:twoCellAnchor>
  <xdr:twoCellAnchor>
    <xdr:from>
      <xdr:col>12</xdr:col>
      <xdr:colOff>76200</xdr:colOff>
      <xdr:row>18</xdr:row>
      <xdr:rowOff>495300</xdr:rowOff>
    </xdr:from>
    <xdr:to>
      <xdr:col>12</xdr:col>
      <xdr:colOff>180975</xdr:colOff>
      <xdr:row>18</xdr:row>
      <xdr:rowOff>628650</xdr:rowOff>
    </xdr:to>
    <xdr:sp macro="" textlink="">
      <xdr:nvSpPr>
        <xdr:cNvPr id="56" name="Oval 1323"/>
        <xdr:cNvSpPr>
          <a:spLocks noChangeArrowheads="1"/>
        </xdr:cNvSpPr>
      </xdr:nvSpPr>
      <xdr:spPr bwMode="auto">
        <a:xfrm>
          <a:off x="11029950" y="5943600"/>
          <a:ext cx="104775" cy="133350"/>
        </a:xfrm>
        <a:prstGeom prst="ellipse">
          <a:avLst/>
        </a:prstGeom>
        <a:solidFill>
          <a:srgbClr val="FFFFFF"/>
        </a:solidFill>
        <a:ln w="9525">
          <a:solidFill>
            <a:srgbClr val="000000"/>
          </a:solidFill>
          <a:round/>
          <a:headEnd/>
          <a:tailEnd/>
        </a:ln>
      </xdr:spPr>
    </xdr:sp>
    <xdr:clientData/>
  </xdr:twoCellAnchor>
  <xdr:twoCellAnchor>
    <xdr:from>
      <xdr:col>15</xdr:col>
      <xdr:colOff>76200</xdr:colOff>
      <xdr:row>18</xdr:row>
      <xdr:rowOff>495300</xdr:rowOff>
    </xdr:from>
    <xdr:to>
      <xdr:col>15</xdr:col>
      <xdr:colOff>180975</xdr:colOff>
      <xdr:row>18</xdr:row>
      <xdr:rowOff>628650</xdr:rowOff>
    </xdr:to>
    <xdr:sp macro="" textlink="">
      <xdr:nvSpPr>
        <xdr:cNvPr id="57" name="Oval 1324"/>
        <xdr:cNvSpPr>
          <a:spLocks noChangeArrowheads="1"/>
        </xdr:cNvSpPr>
      </xdr:nvSpPr>
      <xdr:spPr bwMode="auto">
        <a:xfrm>
          <a:off x="11944350" y="5943600"/>
          <a:ext cx="104775" cy="133350"/>
        </a:xfrm>
        <a:prstGeom prst="ellipse">
          <a:avLst/>
        </a:prstGeom>
        <a:solidFill>
          <a:srgbClr val="FFFFFF"/>
        </a:solidFill>
        <a:ln w="9525">
          <a:solidFill>
            <a:srgbClr val="000000"/>
          </a:solidFill>
          <a:round/>
          <a:headEnd/>
          <a:tailEnd/>
        </a:ln>
      </xdr:spPr>
    </xdr:sp>
    <xdr:clientData/>
  </xdr:twoCellAnchor>
  <xdr:twoCellAnchor>
    <xdr:from>
      <xdr:col>5</xdr:col>
      <xdr:colOff>38100</xdr:colOff>
      <xdr:row>18</xdr:row>
      <xdr:rowOff>742950</xdr:rowOff>
    </xdr:from>
    <xdr:to>
      <xdr:col>18</xdr:col>
      <xdr:colOff>9525</xdr:colOff>
      <xdr:row>18</xdr:row>
      <xdr:rowOff>742950</xdr:rowOff>
    </xdr:to>
    <xdr:sp macro="" textlink="">
      <xdr:nvSpPr>
        <xdr:cNvPr id="58" name="Line 1325"/>
        <xdr:cNvSpPr>
          <a:spLocks noChangeShapeType="1"/>
        </xdr:cNvSpPr>
      </xdr:nvSpPr>
      <xdr:spPr bwMode="auto">
        <a:xfrm>
          <a:off x="8858250" y="6191250"/>
          <a:ext cx="400050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5</xdr:col>
      <xdr:colOff>38100</xdr:colOff>
      <xdr:row>18</xdr:row>
      <xdr:rowOff>962025</xdr:rowOff>
    </xdr:from>
    <xdr:to>
      <xdr:col>18</xdr:col>
      <xdr:colOff>9525</xdr:colOff>
      <xdr:row>18</xdr:row>
      <xdr:rowOff>962025</xdr:rowOff>
    </xdr:to>
    <xdr:sp macro="" textlink="">
      <xdr:nvSpPr>
        <xdr:cNvPr id="59" name="Line 1326"/>
        <xdr:cNvSpPr>
          <a:spLocks noChangeShapeType="1"/>
        </xdr:cNvSpPr>
      </xdr:nvSpPr>
      <xdr:spPr bwMode="auto">
        <a:xfrm>
          <a:off x="8858250" y="6410325"/>
          <a:ext cx="400050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5</xdr:col>
      <xdr:colOff>9525</xdr:colOff>
      <xdr:row>18</xdr:row>
      <xdr:rowOff>666750</xdr:rowOff>
    </xdr:from>
    <xdr:to>
      <xdr:col>5</xdr:col>
      <xdr:colOff>114300</xdr:colOff>
      <xdr:row>18</xdr:row>
      <xdr:rowOff>800100</xdr:rowOff>
    </xdr:to>
    <xdr:sp macro="" textlink="">
      <xdr:nvSpPr>
        <xdr:cNvPr id="60" name="Oval 1327"/>
        <xdr:cNvSpPr>
          <a:spLocks noChangeArrowheads="1"/>
        </xdr:cNvSpPr>
      </xdr:nvSpPr>
      <xdr:spPr bwMode="auto">
        <a:xfrm>
          <a:off x="8829675" y="6115050"/>
          <a:ext cx="104775" cy="133350"/>
        </a:xfrm>
        <a:prstGeom prst="ellipse">
          <a:avLst/>
        </a:prstGeom>
        <a:solidFill>
          <a:srgbClr val="FFFFFF"/>
        </a:solidFill>
        <a:ln w="9525">
          <a:solidFill>
            <a:srgbClr val="000000"/>
          </a:solidFill>
          <a:round/>
          <a:headEnd/>
          <a:tailEnd/>
        </a:ln>
      </xdr:spPr>
    </xdr:sp>
    <xdr:clientData/>
  </xdr:twoCellAnchor>
  <xdr:twoCellAnchor>
    <xdr:from>
      <xdr:col>5</xdr:col>
      <xdr:colOff>9525</xdr:colOff>
      <xdr:row>18</xdr:row>
      <xdr:rowOff>866775</xdr:rowOff>
    </xdr:from>
    <xdr:to>
      <xdr:col>5</xdr:col>
      <xdr:colOff>114300</xdr:colOff>
      <xdr:row>18</xdr:row>
      <xdr:rowOff>1000125</xdr:rowOff>
    </xdr:to>
    <xdr:sp macro="" textlink="">
      <xdr:nvSpPr>
        <xdr:cNvPr id="61" name="Oval 1328"/>
        <xdr:cNvSpPr>
          <a:spLocks noChangeArrowheads="1"/>
        </xdr:cNvSpPr>
      </xdr:nvSpPr>
      <xdr:spPr bwMode="auto">
        <a:xfrm>
          <a:off x="8829675" y="6315075"/>
          <a:ext cx="104775" cy="133350"/>
        </a:xfrm>
        <a:prstGeom prst="ellipse">
          <a:avLst/>
        </a:prstGeom>
        <a:solidFill>
          <a:srgbClr val="FFFFFF"/>
        </a:solidFill>
        <a:ln w="9525">
          <a:solidFill>
            <a:srgbClr val="000000"/>
          </a:solidFill>
          <a:round/>
          <a:headEnd/>
          <a:tailEnd/>
        </a:ln>
      </xdr:spPr>
    </xdr:sp>
    <xdr:clientData/>
  </xdr:twoCellAnchor>
  <xdr:twoCellAnchor>
    <xdr:from>
      <xdr:col>17</xdr:col>
      <xdr:colOff>209550</xdr:colOff>
      <xdr:row>18</xdr:row>
      <xdr:rowOff>666750</xdr:rowOff>
    </xdr:from>
    <xdr:to>
      <xdr:col>18</xdr:col>
      <xdr:colOff>0</xdr:colOff>
      <xdr:row>18</xdr:row>
      <xdr:rowOff>800100</xdr:rowOff>
    </xdr:to>
    <xdr:sp macro="" textlink="">
      <xdr:nvSpPr>
        <xdr:cNvPr id="62" name="Oval 1329"/>
        <xdr:cNvSpPr>
          <a:spLocks noChangeArrowheads="1"/>
        </xdr:cNvSpPr>
      </xdr:nvSpPr>
      <xdr:spPr bwMode="auto">
        <a:xfrm>
          <a:off x="12744450" y="6115050"/>
          <a:ext cx="104775" cy="133350"/>
        </a:xfrm>
        <a:prstGeom prst="ellipse">
          <a:avLst/>
        </a:prstGeom>
        <a:solidFill>
          <a:srgbClr val="FFFFFF"/>
        </a:solidFill>
        <a:ln w="9525">
          <a:solidFill>
            <a:srgbClr val="000000"/>
          </a:solidFill>
          <a:round/>
          <a:headEnd/>
          <a:tailEnd/>
        </a:ln>
      </xdr:spPr>
    </xdr:sp>
    <xdr:clientData/>
  </xdr:twoCellAnchor>
  <xdr:twoCellAnchor>
    <xdr:from>
      <xdr:col>17</xdr:col>
      <xdr:colOff>209550</xdr:colOff>
      <xdr:row>18</xdr:row>
      <xdr:rowOff>866775</xdr:rowOff>
    </xdr:from>
    <xdr:to>
      <xdr:col>18</xdr:col>
      <xdr:colOff>0</xdr:colOff>
      <xdr:row>18</xdr:row>
      <xdr:rowOff>1000125</xdr:rowOff>
    </xdr:to>
    <xdr:sp macro="" textlink="">
      <xdr:nvSpPr>
        <xdr:cNvPr id="63" name="Oval 1330"/>
        <xdr:cNvSpPr>
          <a:spLocks noChangeArrowheads="1"/>
        </xdr:cNvSpPr>
      </xdr:nvSpPr>
      <xdr:spPr bwMode="auto">
        <a:xfrm>
          <a:off x="12744450" y="6315075"/>
          <a:ext cx="104775" cy="133350"/>
        </a:xfrm>
        <a:prstGeom prst="ellipse">
          <a:avLst/>
        </a:prstGeom>
        <a:solidFill>
          <a:srgbClr val="FFFFFF"/>
        </a:solidFill>
        <a:ln w="9525">
          <a:solidFill>
            <a:srgbClr val="000000"/>
          </a:solidFill>
          <a:round/>
          <a:headEnd/>
          <a:tailEnd/>
        </a:ln>
      </xdr:spPr>
    </xdr:sp>
    <xdr:clientData/>
  </xdr:twoCellAnchor>
  <xdr:twoCellAnchor>
    <xdr:from>
      <xdr:col>5</xdr:col>
      <xdr:colOff>0</xdr:colOff>
      <xdr:row>19</xdr:row>
      <xdr:rowOff>238125</xdr:rowOff>
    </xdr:from>
    <xdr:to>
      <xdr:col>5</xdr:col>
      <xdr:colOff>104775</xdr:colOff>
      <xdr:row>19</xdr:row>
      <xdr:rowOff>371475</xdr:rowOff>
    </xdr:to>
    <xdr:sp macro="" textlink="">
      <xdr:nvSpPr>
        <xdr:cNvPr id="64" name="Oval 1331"/>
        <xdr:cNvSpPr>
          <a:spLocks noChangeArrowheads="1"/>
        </xdr:cNvSpPr>
      </xdr:nvSpPr>
      <xdr:spPr bwMode="auto">
        <a:xfrm>
          <a:off x="8820150" y="6962775"/>
          <a:ext cx="104775" cy="133350"/>
        </a:xfrm>
        <a:prstGeom prst="ellipse">
          <a:avLst/>
        </a:prstGeom>
        <a:solidFill>
          <a:srgbClr val="FFFFFF"/>
        </a:solidFill>
        <a:ln w="9525">
          <a:solidFill>
            <a:srgbClr val="000000"/>
          </a:solidFill>
          <a:round/>
          <a:headEnd/>
          <a:tailEnd/>
        </a:ln>
      </xdr:spPr>
    </xdr:sp>
    <xdr:clientData/>
  </xdr:twoCellAnchor>
  <xdr:twoCellAnchor>
    <xdr:from>
      <xdr:col>7</xdr:col>
      <xdr:colOff>238125</xdr:colOff>
      <xdr:row>19</xdr:row>
      <xdr:rowOff>238125</xdr:rowOff>
    </xdr:from>
    <xdr:to>
      <xdr:col>8</xdr:col>
      <xdr:colOff>38100</xdr:colOff>
      <xdr:row>19</xdr:row>
      <xdr:rowOff>371475</xdr:rowOff>
    </xdr:to>
    <xdr:sp macro="" textlink="">
      <xdr:nvSpPr>
        <xdr:cNvPr id="65" name="Oval 1332"/>
        <xdr:cNvSpPr>
          <a:spLocks noChangeArrowheads="1"/>
        </xdr:cNvSpPr>
      </xdr:nvSpPr>
      <xdr:spPr bwMode="auto">
        <a:xfrm>
          <a:off x="9667875" y="6962775"/>
          <a:ext cx="104775" cy="133350"/>
        </a:xfrm>
        <a:prstGeom prst="ellipse">
          <a:avLst/>
        </a:prstGeom>
        <a:solidFill>
          <a:srgbClr val="FFFFFF"/>
        </a:solidFill>
        <a:ln w="9525">
          <a:solidFill>
            <a:srgbClr val="000000"/>
          </a:solidFill>
          <a:round/>
          <a:headEnd/>
          <a:tailEnd/>
        </a:ln>
      </xdr:spPr>
    </xdr:sp>
    <xdr:clientData/>
  </xdr:twoCellAnchor>
  <xdr:twoCellAnchor>
    <xdr:from>
      <xdr:col>5</xdr:col>
      <xdr:colOff>0</xdr:colOff>
      <xdr:row>19</xdr:row>
      <xdr:rowOff>866775</xdr:rowOff>
    </xdr:from>
    <xdr:to>
      <xdr:col>5</xdr:col>
      <xdr:colOff>104775</xdr:colOff>
      <xdr:row>19</xdr:row>
      <xdr:rowOff>1000125</xdr:rowOff>
    </xdr:to>
    <xdr:sp macro="" textlink="">
      <xdr:nvSpPr>
        <xdr:cNvPr id="66" name="Oval 1333"/>
        <xdr:cNvSpPr>
          <a:spLocks noChangeArrowheads="1"/>
        </xdr:cNvSpPr>
      </xdr:nvSpPr>
      <xdr:spPr bwMode="auto">
        <a:xfrm>
          <a:off x="8820150" y="7591425"/>
          <a:ext cx="104775" cy="133350"/>
        </a:xfrm>
        <a:prstGeom prst="ellipse">
          <a:avLst/>
        </a:prstGeom>
        <a:solidFill>
          <a:srgbClr val="FFFFFF"/>
        </a:solidFill>
        <a:ln w="9525">
          <a:solidFill>
            <a:srgbClr val="000000"/>
          </a:solidFill>
          <a:round/>
          <a:headEnd/>
          <a:tailEnd/>
        </a:ln>
      </xdr:spPr>
    </xdr:sp>
    <xdr:clientData/>
  </xdr:twoCellAnchor>
  <xdr:twoCellAnchor>
    <xdr:from>
      <xdr:col>7</xdr:col>
      <xdr:colOff>247650</xdr:colOff>
      <xdr:row>19</xdr:row>
      <xdr:rowOff>561975</xdr:rowOff>
    </xdr:from>
    <xdr:to>
      <xdr:col>8</xdr:col>
      <xdr:colOff>47625</xdr:colOff>
      <xdr:row>19</xdr:row>
      <xdr:rowOff>695325</xdr:rowOff>
    </xdr:to>
    <xdr:sp macro="" textlink="">
      <xdr:nvSpPr>
        <xdr:cNvPr id="67" name="Oval 1334"/>
        <xdr:cNvSpPr>
          <a:spLocks noChangeArrowheads="1"/>
        </xdr:cNvSpPr>
      </xdr:nvSpPr>
      <xdr:spPr bwMode="auto">
        <a:xfrm>
          <a:off x="9677400" y="7286625"/>
          <a:ext cx="104775" cy="133350"/>
        </a:xfrm>
        <a:prstGeom prst="ellipse">
          <a:avLst/>
        </a:prstGeom>
        <a:solidFill>
          <a:srgbClr val="FFFFFF"/>
        </a:solidFill>
        <a:ln w="9525">
          <a:solidFill>
            <a:srgbClr val="000000"/>
          </a:solidFill>
          <a:round/>
          <a:headEnd/>
          <a:tailEnd/>
        </a:ln>
      </xdr:spPr>
    </xdr:sp>
    <xdr:clientData/>
  </xdr:twoCellAnchor>
  <xdr:twoCellAnchor>
    <xdr:from>
      <xdr:col>8</xdr:col>
      <xdr:colOff>38100</xdr:colOff>
      <xdr:row>19</xdr:row>
      <xdr:rowOff>628650</xdr:rowOff>
    </xdr:from>
    <xdr:to>
      <xdr:col>8</xdr:col>
      <xdr:colOff>257175</xdr:colOff>
      <xdr:row>19</xdr:row>
      <xdr:rowOff>628650</xdr:rowOff>
    </xdr:to>
    <xdr:sp macro="" textlink="">
      <xdr:nvSpPr>
        <xdr:cNvPr id="68" name="Line 1335"/>
        <xdr:cNvSpPr>
          <a:spLocks noChangeShapeType="1"/>
        </xdr:cNvSpPr>
      </xdr:nvSpPr>
      <xdr:spPr bwMode="auto">
        <a:xfrm>
          <a:off x="9772650" y="7353300"/>
          <a:ext cx="21907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8</xdr:col>
      <xdr:colOff>247650</xdr:colOff>
      <xdr:row>19</xdr:row>
      <xdr:rowOff>561975</xdr:rowOff>
    </xdr:from>
    <xdr:to>
      <xdr:col>9</xdr:col>
      <xdr:colOff>47625</xdr:colOff>
      <xdr:row>19</xdr:row>
      <xdr:rowOff>695325</xdr:rowOff>
    </xdr:to>
    <xdr:sp macro="" textlink="">
      <xdr:nvSpPr>
        <xdr:cNvPr id="69" name="Oval 1336"/>
        <xdr:cNvSpPr>
          <a:spLocks noChangeArrowheads="1"/>
        </xdr:cNvSpPr>
      </xdr:nvSpPr>
      <xdr:spPr bwMode="auto">
        <a:xfrm>
          <a:off x="9982200" y="7286625"/>
          <a:ext cx="104775" cy="133350"/>
        </a:xfrm>
        <a:prstGeom prst="ellipse">
          <a:avLst/>
        </a:prstGeom>
        <a:solidFill>
          <a:srgbClr val="FFFFFF"/>
        </a:solidFill>
        <a:ln w="9525">
          <a:solidFill>
            <a:srgbClr val="000000"/>
          </a:solidFill>
          <a:round/>
          <a:headEnd/>
          <a:tailEnd/>
        </a:ln>
      </xdr:spPr>
    </xdr:sp>
    <xdr:clientData/>
  </xdr:twoCellAnchor>
  <xdr:twoCellAnchor>
    <xdr:from>
      <xdr:col>8</xdr:col>
      <xdr:colOff>28575</xdr:colOff>
      <xdr:row>19</xdr:row>
      <xdr:rowOff>314325</xdr:rowOff>
    </xdr:from>
    <xdr:to>
      <xdr:col>9</xdr:col>
      <xdr:colOff>152400</xdr:colOff>
      <xdr:row>19</xdr:row>
      <xdr:rowOff>314325</xdr:rowOff>
    </xdr:to>
    <xdr:sp macro="" textlink="">
      <xdr:nvSpPr>
        <xdr:cNvPr id="70" name="Line 1337"/>
        <xdr:cNvSpPr>
          <a:spLocks noChangeShapeType="1"/>
        </xdr:cNvSpPr>
      </xdr:nvSpPr>
      <xdr:spPr bwMode="auto">
        <a:xfrm>
          <a:off x="9763125" y="7038975"/>
          <a:ext cx="428625" cy="0"/>
        </a:xfrm>
        <a:prstGeom prst="line">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9</xdr:col>
      <xdr:colOff>57150</xdr:colOff>
      <xdr:row>19</xdr:row>
      <xdr:rowOff>647700</xdr:rowOff>
    </xdr:from>
    <xdr:to>
      <xdr:col>10</xdr:col>
      <xdr:colOff>180975</xdr:colOff>
      <xdr:row>19</xdr:row>
      <xdr:rowOff>647700</xdr:rowOff>
    </xdr:to>
    <xdr:sp macro="" textlink="">
      <xdr:nvSpPr>
        <xdr:cNvPr id="71" name="Line 1338"/>
        <xdr:cNvSpPr>
          <a:spLocks noChangeShapeType="1"/>
        </xdr:cNvSpPr>
      </xdr:nvSpPr>
      <xdr:spPr bwMode="auto">
        <a:xfrm>
          <a:off x="10096500" y="7372350"/>
          <a:ext cx="428625" cy="0"/>
        </a:xfrm>
        <a:prstGeom prst="line">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17</xdr:col>
      <xdr:colOff>200025</xdr:colOff>
      <xdr:row>19</xdr:row>
      <xdr:rowOff>866775</xdr:rowOff>
    </xdr:from>
    <xdr:to>
      <xdr:col>17</xdr:col>
      <xdr:colOff>304800</xdr:colOff>
      <xdr:row>19</xdr:row>
      <xdr:rowOff>1000125</xdr:rowOff>
    </xdr:to>
    <xdr:sp macro="" textlink="">
      <xdr:nvSpPr>
        <xdr:cNvPr id="72" name="Oval 1339"/>
        <xdr:cNvSpPr>
          <a:spLocks noChangeArrowheads="1"/>
        </xdr:cNvSpPr>
      </xdr:nvSpPr>
      <xdr:spPr bwMode="auto">
        <a:xfrm>
          <a:off x="12734925" y="7591425"/>
          <a:ext cx="104775" cy="133350"/>
        </a:xfrm>
        <a:prstGeom prst="ellipse">
          <a:avLst/>
        </a:prstGeom>
        <a:solidFill>
          <a:srgbClr val="FFFFFF"/>
        </a:solidFill>
        <a:ln w="9525">
          <a:solidFill>
            <a:srgbClr val="000000"/>
          </a:solidFill>
          <a:round/>
          <a:headEnd/>
          <a:tailEnd/>
        </a:ln>
      </xdr:spPr>
    </xdr:sp>
    <xdr:clientData/>
  </xdr:twoCellAnchor>
  <xdr:twoCellAnchor>
    <xdr:from>
      <xdr:col>6</xdr:col>
      <xdr:colOff>266700</xdr:colOff>
      <xdr:row>18</xdr:row>
      <xdr:rowOff>333375</xdr:rowOff>
    </xdr:from>
    <xdr:to>
      <xdr:col>8</xdr:col>
      <xdr:colOff>38100</xdr:colOff>
      <xdr:row>18</xdr:row>
      <xdr:rowOff>485775</xdr:rowOff>
    </xdr:to>
    <xdr:sp macro="" textlink="">
      <xdr:nvSpPr>
        <xdr:cNvPr id="73" name="Text Box 1340"/>
        <xdr:cNvSpPr txBox="1">
          <a:spLocks noChangeArrowheads="1"/>
        </xdr:cNvSpPr>
      </xdr:nvSpPr>
      <xdr:spPr bwMode="auto">
        <a:xfrm>
          <a:off x="9391650" y="5781675"/>
          <a:ext cx="381000" cy="152400"/>
        </a:xfrm>
        <a:prstGeom prst="rect">
          <a:avLst/>
        </a:prstGeom>
        <a:solidFill>
          <a:srgbClr val="FFFFFF"/>
        </a:solidFill>
        <a:ln w="9525">
          <a:no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実施</a:t>
          </a:r>
        </a:p>
      </xdr:txBody>
    </xdr:sp>
    <xdr:clientData/>
  </xdr:twoCellAnchor>
  <xdr:twoCellAnchor>
    <xdr:from>
      <xdr:col>5</xdr:col>
      <xdr:colOff>85725</xdr:colOff>
      <xdr:row>19</xdr:row>
      <xdr:rowOff>85725</xdr:rowOff>
    </xdr:from>
    <xdr:to>
      <xdr:col>7</xdr:col>
      <xdr:colOff>209550</xdr:colOff>
      <xdr:row>19</xdr:row>
      <xdr:rowOff>266700</xdr:rowOff>
    </xdr:to>
    <xdr:sp macro="" textlink="">
      <xdr:nvSpPr>
        <xdr:cNvPr id="74" name="Text Box 1341"/>
        <xdr:cNvSpPr txBox="1">
          <a:spLocks noChangeArrowheads="1"/>
        </xdr:cNvSpPr>
      </xdr:nvSpPr>
      <xdr:spPr bwMode="auto">
        <a:xfrm>
          <a:off x="8905875" y="6810375"/>
          <a:ext cx="733425" cy="180975"/>
        </a:xfrm>
        <a:prstGeom prst="rect">
          <a:avLst/>
        </a:prstGeom>
        <a:solidFill>
          <a:srgbClr val="FFFFFF"/>
        </a:solidFill>
        <a:ln w="9525">
          <a:no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基準作成</a:t>
          </a:r>
        </a:p>
      </xdr:txBody>
    </xdr:sp>
    <xdr:clientData/>
  </xdr:twoCellAnchor>
  <xdr:twoCellAnchor>
    <xdr:from>
      <xdr:col>9</xdr:col>
      <xdr:colOff>9525</xdr:colOff>
      <xdr:row>19</xdr:row>
      <xdr:rowOff>85725</xdr:rowOff>
    </xdr:from>
    <xdr:to>
      <xdr:col>10</xdr:col>
      <xdr:colOff>85725</xdr:colOff>
      <xdr:row>19</xdr:row>
      <xdr:rowOff>238125</xdr:rowOff>
    </xdr:to>
    <xdr:sp macro="" textlink="">
      <xdr:nvSpPr>
        <xdr:cNvPr id="75" name="Text Box 1342"/>
        <xdr:cNvSpPr txBox="1">
          <a:spLocks noChangeArrowheads="1"/>
        </xdr:cNvSpPr>
      </xdr:nvSpPr>
      <xdr:spPr bwMode="auto">
        <a:xfrm>
          <a:off x="10048875" y="6810375"/>
          <a:ext cx="381000" cy="152400"/>
        </a:xfrm>
        <a:prstGeom prst="rect">
          <a:avLst/>
        </a:prstGeom>
        <a:solidFill>
          <a:srgbClr val="FFFFFF"/>
        </a:solidFill>
        <a:ln w="9525">
          <a:no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周知</a:t>
          </a:r>
        </a:p>
      </xdr:txBody>
    </xdr:sp>
    <xdr:clientData/>
  </xdr:twoCellAnchor>
  <xdr:twoCellAnchor>
    <xdr:from>
      <xdr:col>10</xdr:col>
      <xdr:colOff>161925</xdr:colOff>
      <xdr:row>19</xdr:row>
      <xdr:rowOff>447675</xdr:rowOff>
    </xdr:from>
    <xdr:to>
      <xdr:col>11</xdr:col>
      <xdr:colOff>238125</xdr:colOff>
      <xdr:row>19</xdr:row>
      <xdr:rowOff>600075</xdr:rowOff>
    </xdr:to>
    <xdr:sp macro="" textlink="">
      <xdr:nvSpPr>
        <xdr:cNvPr id="76" name="Text Box 1343"/>
        <xdr:cNvSpPr txBox="1">
          <a:spLocks noChangeArrowheads="1"/>
        </xdr:cNvSpPr>
      </xdr:nvSpPr>
      <xdr:spPr bwMode="auto">
        <a:xfrm>
          <a:off x="10506075" y="7172325"/>
          <a:ext cx="381000" cy="152400"/>
        </a:xfrm>
        <a:prstGeom prst="rect">
          <a:avLst/>
        </a:prstGeom>
        <a:solidFill>
          <a:srgbClr val="FFFFFF"/>
        </a:solidFill>
        <a:ln w="9525">
          <a:no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周知</a:t>
          </a:r>
        </a:p>
      </xdr:txBody>
    </xdr:sp>
    <xdr:clientData/>
  </xdr:twoCellAnchor>
  <xdr:twoCellAnchor>
    <xdr:from>
      <xdr:col>6</xdr:col>
      <xdr:colOff>228600</xdr:colOff>
      <xdr:row>19</xdr:row>
      <xdr:rowOff>381000</xdr:rowOff>
    </xdr:from>
    <xdr:to>
      <xdr:col>9</xdr:col>
      <xdr:colOff>28575</xdr:colOff>
      <xdr:row>19</xdr:row>
      <xdr:rowOff>533400</xdr:rowOff>
    </xdr:to>
    <xdr:sp macro="" textlink="">
      <xdr:nvSpPr>
        <xdr:cNvPr id="77" name="Text Box 1344"/>
        <xdr:cNvSpPr txBox="1">
          <a:spLocks noChangeArrowheads="1"/>
        </xdr:cNvSpPr>
      </xdr:nvSpPr>
      <xdr:spPr bwMode="auto">
        <a:xfrm>
          <a:off x="9353550" y="7105650"/>
          <a:ext cx="714375" cy="152400"/>
        </a:xfrm>
        <a:prstGeom prst="rect">
          <a:avLst/>
        </a:prstGeom>
        <a:solidFill>
          <a:srgbClr val="FFFFFF"/>
        </a:solidFill>
        <a:ln w="9525">
          <a:no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取り込み</a:t>
          </a:r>
        </a:p>
      </xdr:txBody>
    </xdr:sp>
    <xdr:clientData/>
  </xdr:twoCellAnchor>
  <xdr:twoCellAnchor>
    <xdr:from>
      <xdr:col>7</xdr:col>
      <xdr:colOff>285750</xdr:colOff>
      <xdr:row>19</xdr:row>
      <xdr:rowOff>962025</xdr:rowOff>
    </xdr:from>
    <xdr:to>
      <xdr:col>15</xdr:col>
      <xdr:colOff>114300</xdr:colOff>
      <xdr:row>19</xdr:row>
      <xdr:rowOff>1152525</xdr:rowOff>
    </xdr:to>
    <xdr:sp macro="" textlink="">
      <xdr:nvSpPr>
        <xdr:cNvPr id="78" name="Text Box 1345"/>
        <xdr:cNvSpPr txBox="1">
          <a:spLocks noChangeArrowheads="1"/>
        </xdr:cNvSpPr>
      </xdr:nvSpPr>
      <xdr:spPr bwMode="auto">
        <a:xfrm>
          <a:off x="9715500" y="7686675"/>
          <a:ext cx="2266950" cy="190500"/>
        </a:xfrm>
        <a:prstGeom prst="rect">
          <a:avLst/>
        </a:prstGeom>
        <a:solidFill>
          <a:srgbClr val="FFFFFF"/>
        </a:solidFill>
        <a:ln w="9525">
          <a:noFill/>
          <a:miter lim="800000"/>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工事着工前検討会開催随時</a:t>
          </a:r>
        </a:p>
      </xdr:txBody>
    </xdr:sp>
    <xdr:clientData/>
  </xdr:twoCellAnchor>
  <xdr:twoCellAnchor>
    <xdr:from>
      <xdr:col>6</xdr:col>
      <xdr:colOff>295275</xdr:colOff>
      <xdr:row>21</xdr:row>
      <xdr:rowOff>314325</xdr:rowOff>
    </xdr:from>
    <xdr:to>
      <xdr:col>8</xdr:col>
      <xdr:colOff>85725</xdr:colOff>
      <xdr:row>21</xdr:row>
      <xdr:rowOff>314325</xdr:rowOff>
    </xdr:to>
    <xdr:sp macro="" textlink="">
      <xdr:nvSpPr>
        <xdr:cNvPr id="79" name="Line 1346"/>
        <xdr:cNvSpPr>
          <a:spLocks noChangeShapeType="1"/>
        </xdr:cNvSpPr>
      </xdr:nvSpPr>
      <xdr:spPr bwMode="auto">
        <a:xfrm>
          <a:off x="9420225" y="9572625"/>
          <a:ext cx="40005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24</xdr:col>
      <xdr:colOff>0</xdr:colOff>
      <xdr:row>20</xdr:row>
      <xdr:rowOff>962025</xdr:rowOff>
    </xdr:from>
    <xdr:to>
      <xdr:col>24</xdr:col>
      <xdr:colOff>0</xdr:colOff>
      <xdr:row>20</xdr:row>
      <xdr:rowOff>962025</xdr:rowOff>
    </xdr:to>
    <xdr:sp macro="" textlink="">
      <xdr:nvSpPr>
        <xdr:cNvPr id="80" name="Line 1347"/>
        <xdr:cNvSpPr>
          <a:spLocks noChangeShapeType="1"/>
        </xdr:cNvSpPr>
      </xdr:nvSpPr>
      <xdr:spPr bwMode="auto">
        <a:xfrm>
          <a:off x="15811500" y="89630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24</xdr:col>
      <xdr:colOff>0</xdr:colOff>
      <xdr:row>20</xdr:row>
      <xdr:rowOff>504825</xdr:rowOff>
    </xdr:from>
    <xdr:to>
      <xdr:col>24</xdr:col>
      <xdr:colOff>0</xdr:colOff>
      <xdr:row>20</xdr:row>
      <xdr:rowOff>752475</xdr:rowOff>
    </xdr:to>
    <xdr:sp macro="" textlink="">
      <xdr:nvSpPr>
        <xdr:cNvPr id="81" name="Text Box 1348"/>
        <xdr:cNvSpPr txBox="1">
          <a:spLocks noChangeArrowheads="1"/>
        </xdr:cNvSpPr>
      </xdr:nvSpPr>
      <xdr:spPr bwMode="auto">
        <a:xfrm>
          <a:off x="15811500" y="8505825"/>
          <a:ext cx="0" cy="247650"/>
        </a:xfrm>
        <a:prstGeom prst="rect">
          <a:avLst/>
        </a:prstGeom>
        <a:solidFill>
          <a:srgbClr val="FFFFFF"/>
        </a:solidFill>
        <a:ln w="9525">
          <a:noFill/>
          <a:miter lim="800000"/>
          <a:headEnd/>
          <a:tailEnd/>
        </a:ln>
      </xdr:spPr>
      <xdr:txBody>
        <a:bodyPr vertOverflow="clip" wrap="square" lIns="27432" tIns="18288" rIns="27432" bIns="18288" anchor="ctr" upright="1"/>
        <a:lstStyle/>
        <a:p>
          <a:pPr algn="dist" rtl="0">
            <a:defRPr sz="1000"/>
          </a:pPr>
          <a:r>
            <a:rPr lang="ja-JP" altLang="en-US" sz="800" b="0" i="0" u="none" strike="noStrike" baseline="0">
              <a:solidFill>
                <a:srgbClr val="000000"/>
              </a:solidFill>
              <a:latin typeface="ＭＳ Ｐ明朝" panose="02020600040205080304" pitchFamily="18" charset="-128"/>
              <a:ea typeface="ＭＳ Ｐ明朝" panose="02020600040205080304" pitchFamily="18" charset="-128"/>
            </a:rPr>
            <a:t>安全衛生管理計画の作成</a:t>
          </a:r>
        </a:p>
      </xdr:txBody>
    </xdr:sp>
    <xdr:clientData/>
  </xdr:twoCellAnchor>
  <xdr:twoCellAnchor>
    <xdr:from>
      <xdr:col>24</xdr:col>
      <xdr:colOff>0</xdr:colOff>
      <xdr:row>20</xdr:row>
      <xdr:rowOff>1047750</xdr:rowOff>
    </xdr:from>
    <xdr:to>
      <xdr:col>24</xdr:col>
      <xdr:colOff>0</xdr:colOff>
      <xdr:row>20</xdr:row>
      <xdr:rowOff>1238250</xdr:rowOff>
    </xdr:to>
    <xdr:sp macro="" textlink="">
      <xdr:nvSpPr>
        <xdr:cNvPr id="82" name="Text Box 1349"/>
        <xdr:cNvSpPr txBox="1">
          <a:spLocks noChangeArrowheads="1"/>
        </xdr:cNvSpPr>
      </xdr:nvSpPr>
      <xdr:spPr bwMode="auto">
        <a:xfrm>
          <a:off x="15811500" y="9048750"/>
          <a:ext cx="0" cy="190500"/>
        </a:xfrm>
        <a:prstGeom prst="rect">
          <a:avLst/>
        </a:prstGeom>
        <a:solidFill>
          <a:srgbClr val="FFFFFF"/>
        </a:solidFill>
        <a:ln w="9525">
          <a:noFill/>
          <a:miter lim="800000"/>
          <a:headEnd/>
          <a:tailEnd/>
        </a:ln>
      </xdr:spPr>
      <xdr:txBody>
        <a:bodyPr vertOverflow="clip" wrap="square" lIns="27432" tIns="18288" rIns="27432" bIns="18288" anchor="ctr" upright="1"/>
        <a:lstStyle/>
        <a:p>
          <a:pPr algn="dist" rtl="0">
            <a:defRPr sz="1000"/>
          </a:pPr>
          <a:r>
            <a:rPr lang="ja-JP" altLang="en-US" sz="800" b="0" i="0" u="none" strike="noStrike" baseline="0">
              <a:solidFill>
                <a:srgbClr val="000000"/>
              </a:solidFill>
              <a:latin typeface="ＭＳ Ｐ明朝" panose="02020600040205080304" pitchFamily="18" charset="-128"/>
              <a:ea typeface="ＭＳ Ｐ明朝" panose="02020600040205080304" pitchFamily="18" charset="-128"/>
            </a:rPr>
            <a:t>安全大会での周知</a:t>
          </a:r>
        </a:p>
      </xdr:txBody>
    </xdr:sp>
    <xdr:clientData/>
  </xdr:twoCellAnchor>
  <xdr:twoCellAnchor>
    <xdr:from>
      <xdr:col>5</xdr:col>
      <xdr:colOff>0</xdr:colOff>
      <xdr:row>20</xdr:row>
      <xdr:rowOff>228600</xdr:rowOff>
    </xdr:from>
    <xdr:to>
      <xdr:col>5</xdr:col>
      <xdr:colOff>104775</xdr:colOff>
      <xdr:row>20</xdr:row>
      <xdr:rowOff>361950</xdr:rowOff>
    </xdr:to>
    <xdr:sp macro="" textlink="">
      <xdr:nvSpPr>
        <xdr:cNvPr id="83" name="Oval 1350"/>
        <xdr:cNvSpPr>
          <a:spLocks noChangeArrowheads="1"/>
        </xdr:cNvSpPr>
      </xdr:nvSpPr>
      <xdr:spPr bwMode="auto">
        <a:xfrm>
          <a:off x="8820150" y="8229600"/>
          <a:ext cx="104775" cy="133350"/>
        </a:xfrm>
        <a:prstGeom prst="ellipse">
          <a:avLst/>
        </a:prstGeom>
        <a:solidFill>
          <a:srgbClr val="FFFFFF"/>
        </a:solidFill>
        <a:ln w="9525">
          <a:solidFill>
            <a:srgbClr val="000000"/>
          </a:solidFill>
          <a:round/>
          <a:headEnd/>
          <a:tailEnd/>
        </a:ln>
      </xdr:spPr>
    </xdr:sp>
    <xdr:clientData/>
  </xdr:twoCellAnchor>
  <xdr:twoCellAnchor>
    <xdr:from>
      <xdr:col>5</xdr:col>
      <xdr:colOff>0</xdr:colOff>
      <xdr:row>20</xdr:row>
      <xdr:rowOff>457200</xdr:rowOff>
    </xdr:from>
    <xdr:to>
      <xdr:col>5</xdr:col>
      <xdr:colOff>104775</xdr:colOff>
      <xdr:row>20</xdr:row>
      <xdr:rowOff>590550</xdr:rowOff>
    </xdr:to>
    <xdr:sp macro="" textlink="">
      <xdr:nvSpPr>
        <xdr:cNvPr id="84" name="Oval 1351"/>
        <xdr:cNvSpPr>
          <a:spLocks noChangeArrowheads="1"/>
        </xdr:cNvSpPr>
      </xdr:nvSpPr>
      <xdr:spPr bwMode="auto">
        <a:xfrm>
          <a:off x="8820150" y="8458200"/>
          <a:ext cx="104775" cy="133350"/>
        </a:xfrm>
        <a:prstGeom prst="ellipse">
          <a:avLst/>
        </a:prstGeom>
        <a:solidFill>
          <a:srgbClr val="FFFFFF"/>
        </a:solidFill>
        <a:ln w="9525">
          <a:solidFill>
            <a:srgbClr val="000000"/>
          </a:solidFill>
          <a:round/>
          <a:headEnd/>
          <a:tailEnd/>
        </a:ln>
      </xdr:spPr>
    </xdr:sp>
    <xdr:clientData/>
  </xdr:twoCellAnchor>
  <xdr:twoCellAnchor>
    <xdr:from>
      <xdr:col>5</xdr:col>
      <xdr:colOff>0</xdr:colOff>
      <xdr:row>20</xdr:row>
      <xdr:rowOff>676275</xdr:rowOff>
    </xdr:from>
    <xdr:to>
      <xdr:col>5</xdr:col>
      <xdr:colOff>104775</xdr:colOff>
      <xdr:row>20</xdr:row>
      <xdr:rowOff>809625</xdr:rowOff>
    </xdr:to>
    <xdr:sp macro="" textlink="">
      <xdr:nvSpPr>
        <xdr:cNvPr id="85" name="Oval 1352"/>
        <xdr:cNvSpPr>
          <a:spLocks noChangeArrowheads="1"/>
        </xdr:cNvSpPr>
      </xdr:nvSpPr>
      <xdr:spPr bwMode="auto">
        <a:xfrm>
          <a:off x="8820150" y="8677275"/>
          <a:ext cx="104775" cy="133350"/>
        </a:xfrm>
        <a:prstGeom prst="ellipse">
          <a:avLst/>
        </a:prstGeom>
        <a:solidFill>
          <a:srgbClr val="FFFFFF"/>
        </a:solidFill>
        <a:ln w="9525">
          <a:solidFill>
            <a:srgbClr val="000000"/>
          </a:solidFill>
          <a:round/>
          <a:headEnd/>
          <a:tailEnd/>
        </a:ln>
      </xdr:spPr>
    </xdr:sp>
    <xdr:clientData/>
  </xdr:twoCellAnchor>
  <xdr:twoCellAnchor>
    <xdr:from>
      <xdr:col>5</xdr:col>
      <xdr:colOff>0</xdr:colOff>
      <xdr:row>20</xdr:row>
      <xdr:rowOff>981075</xdr:rowOff>
    </xdr:from>
    <xdr:to>
      <xdr:col>5</xdr:col>
      <xdr:colOff>104775</xdr:colOff>
      <xdr:row>20</xdr:row>
      <xdr:rowOff>1114425</xdr:rowOff>
    </xdr:to>
    <xdr:sp macro="" textlink="">
      <xdr:nvSpPr>
        <xdr:cNvPr id="86" name="Oval 1353"/>
        <xdr:cNvSpPr>
          <a:spLocks noChangeArrowheads="1"/>
        </xdr:cNvSpPr>
      </xdr:nvSpPr>
      <xdr:spPr bwMode="auto">
        <a:xfrm>
          <a:off x="8820150" y="8982075"/>
          <a:ext cx="104775" cy="133350"/>
        </a:xfrm>
        <a:prstGeom prst="ellipse">
          <a:avLst/>
        </a:prstGeom>
        <a:solidFill>
          <a:srgbClr val="FFFFFF"/>
        </a:solidFill>
        <a:ln w="9525">
          <a:solidFill>
            <a:srgbClr val="000000"/>
          </a:solidFill>
          <a:round/>
          <a:headEnd/>
          <a:tailEnd/>
        </a:ln>
      </xdr:spPr>
    </xdr:sp>
    <xdr:clientData/>
  </xdr:twoCellAnchor>
  <xdr:twoCellAnchor>
    <xdr:from>
      <xdr:col>17</xdr:col>
      <xdr:colOff>200025</xdr:colOff>
      <xdr:row>20</xdr:row>
      <xdr:rowOff>676275</xdr:rowOff>
    </xdr:from>
    <xdr:to>
      <xdr:col>17</xdr:col>
      <xdr:colOff>304800</xdr:colOff>
      <xdr:row>20</xdr:row>
      <xdr:rowOff>809625</xdr:rowOff>
    </xdr:to>
    <xdr:sp macro="" textlink="">
      <xdr:nvSpPr>
        <xdr:cNvPr id="87" name="Oval 1354"/>
        <xdr:cNvSpPr>
          <a:spLocks noChangeArrowheads="1"/>
        </xdr:cNvSpPr>
      </xdr:nvSpPr>
      <xdr:spPr bwMode="auto">
        <a:xfrm>
          <a:off x="12734925" y="8677275"/>
          <a:ext cx="104775" cy="133350"/>
        </a:xfrm>
        <a:prstGeom prst="ellipse">
          <a:avLst/>
        </a:prstGeom>
        <a:solidFill>
          <a:srgbClr val="FFFFFF"/>
        </a:solidFill>
        <a:ln w="9525">
          <a:solidFill>
            <a:srgbClr val="000000"/>
          </a:solidFill>
          <a:round/>
          <a:headEnd/>
          <a:tailEnd/>
        </a:ln>
      </xdr:spPr>
    </xdr:sp>
    <xdr:clientData/>
  </xdr:twoCellAnchor>
  <xdr:twoCellAnchor>
    <xdr:from>
      <xdr:col>17</xdr:col>
      <xdr:colOff>200025</xdr:colOff>
      <xdr:row>20</xdr:row>
      <xdr:rowOff>447675</xdr:rowOff>
    </xdr:from>
    <xdr:to>
      <xdr:col>17</xdr:col>
      <xdr:colOff>304800</xdr:colOff>
      <xdr:row>20</xdr:row>
      <xdr:rowOff>581025</xdr:rowOff>
    </xdr:to>
    <xdr:sp macro="" textlink="">
      <xdr:nvSpPr>
        <xdr:cNvPr id="88" name="Oval 1355"/>
        <xdr:cNvSpPr>
          <a:spLocks noChangeArrowheads="1"/>
        </xdr:cNvSpPr>
      </xdr:nvSpPr>
      <xdr:spPr bwMode="auto">
        <a:xfrm>
          <a:off x="12734925" y="8448675"/>
          <a:ext cx="104775" cy="133350"/>
        </a:xfrm>
        <a:prstGeom prst="ellipse">
          <a:avLst/>
        </a:prstGeom>
        <a:solidFill>
          <a:srgbClr val="FFFFFF"/>
        </a:solidFill>
        <a:ln w="9525">
          <a:solidFill>
            <a:srgbClr val="000000"/>
          </a:solidFill>
          <a:round/>
          <a:headEnd/>
          <a:tailEnd/>
        </a:ln>
      </xdr:spPr>
    </xdr:sp>
    <xdr:clientData/>
  </xdr:twoCellAnchor>
  <xdr:twoCellAnchor>
    <xdr:from>
      <xdr:col>17</xdr:col>
      <xdr:colOff>200025</xdr:colOff>
      <xdr:row>20</xdr:row>
      <xdr:rowOff>238125</xdr:rowOff>
    </xdr:from>
    <xdr:to>
      <xdr:col>17</xdr:col>
      <xdr:colOff>304800</xdr:colOff>
      <xdr:row>20</xdr:row>
      <xdr:rowOff>371475</xdr:rowOff>
    </xdr:to>
    <xdr:sp macro="" textlink="">
      <xdr:nvSpPr>
        <xdr:cNvPr id="89" name="Oval 1356"/>
        <xdr:cNvSpPr>
          <a:spLocks noChangeArrowheads="1"/>
        </xdr:cNvSpPr>
      </xdr:nvSpPr>
      <xdr:spPr bwMode="auto">
        <a:xfrm>
          <a:off x="12734925" y="8239125"/>
          <a:ext cx="104775" cy="133350"/>
        </a:xfrm>
        <a:prstGeom prst="ellipse">
          <a:avLst/>
        </a:prstGeom>
        <a:solidFill>
          <a:srgbClr val="FFFFFF"/>
        </a:solidFill>
        <a:ln w="9525">
          <a:solidFill>
            <a:srgbClr val="000000"/>
          </a:solidFill>
          <a:round/>
          <a:headEnd/>
          <a:tailEnd/>
        </a:ln>
      </xdr:spPr>
    </xdr:sp>
    <xdr:clientData/>
  </xdr:twoCellAnchor>
  <xdr:twoCellAnchor>
    <xdr:from>
      <xdr:col>17</xdr:col>
      <xdr:colOff>200025</xdr:colOff>
      <xdr:row>20</xdr:row>
      <xdr:rowOff>47625</xdr:rowOff>
    </xdr:from>
    <xdr:to>
      <xdr:col>17</xdr:col>
      <xdr:colOff>304800</xdr:colOff>
      <xdr:row>20</xdr:row>
      <xdr:rowOff>180975</xdr:rowOff>
    </xdr:to>
    <xdr:sp macro="" textlink="">
      <xdr:nvSpPr>
        <xdr:cNvPr id="90" name="Oval 1357"/>
        <xdr:cNvSpPr>
          <a:spLocks noChangeArrowheads="1"/>
        </xdr:cNvSpPr>
      </xdr:nvSpPr>
      <xdr:spPr bwMode="auto">
        <a:xfrm>
          <a:off x="12734925" y="8048625"/>
          <a:ext cx="104775" cy="133350"/>
        </a:xfrm>
        <a:prstGeom prst="ellipse">
          <a:avLst/>
        </a:prstGeom>
        <a:solidFill>
          <a:srgbClr val="FFFFFF"/>
        </a:solidFill>
        <a:ln w="9525">
          <a:solidFill>
            <a:srgbClr val="000000"/>
          </a:solidFill>
          <a:round/>
          <a:headEnd/>
          <a:tailEnd/>
        </a:ln>
      </xdr:spPr>
    </xdr:sp>
    <xdr:clientData/>
  </xdr:twoCellAnchor>
  <xdr:twoCellAnchor>
    <xdr:from>
      <xdr:col>17</xdr:col>
      <xdr:colOff>209550</xdr:colOff>
      <xdr:row>20</xdr:row>
      <xdr:rowOff>981075</xdr:rowOff>
    </xdr:from>
    <xdr:to>
      <xdr:col>18</xdr:col>
      <xdr:colOff>0</xdr:colOff>
      <xdr:row>20</xdr:row>
      <xdr:rowOff>1114425</xdr:rowOff>
    </xdr:to>
    <xdr:sp macro="" textlink="">
      <xdr:nvSpPr>
        <xdr:cNvPr id="91" name="Oval 1358"/>
        <xdr:cNvSpPr>
          <a:spLocks noChangeArrowheads="1"/>
        </xdr:cNvSpPr>
      </xdr:nvSpPr>
      <xdr:spPr bwMode="auto">
        <a:xfrm>
          <a:off x="12744450" y="8982075"/>
          <a:ext cx="104775" cy="133350"/>
        </a:xfrm>
        <a:prstGeom prst="ellipse">
          <a:avLst/>
        </a:prstGeom>
        <a:solidFill>
          <a:srgbClr val="FFFFFF"/>
        </a:solidFill>
        <a:ln w="9525">
          <a:solidFill>
            <a:srgbClr val="000000"/>
          </a:solidFill>
          <a:round/>
          <a:headEnd/>
          <a:tailEnd/>
        </a:ln>
      </xdr:spPr>
    </xdr:sp>
    <xdr:clientData/>
  </xdr:twoCellAnchor>
  <xdr:oneCellAnchor>
    <xdr:from>
      <xdr:col>18</xdr:col>
      <xdr:colOff>66675</xdr:colOff>
      <xdr:row>19</xdr:row>
      <xdr:rowOff>1233597</xdr:rowOff>
    </xdr:from>
    <xdr:ext cx="1041820" cy="186974"/>
    <xdr:sp macro="" textlink="">
      <xdr:nvSpPr>
        <xdr:cNvPr id="92" name="Text Box 1359"/>
        <xdr:cNvSpPr txBox="1">
          <a:spLocks noChangeArrowheads="1"/>
        </xdr:cNvSpPr>
      </xdr:nvSpPr>
      <xdr:spPr bwMode="auto">
        <a:xfrm>
          <a:off x="12915900" y="7958247"/>
          <a:ext cx="1041820" cy="186974"/>
        </a:xfrm>
        <a:prstGeom prst="rect">
          <a:avLst/>
        </a:prstGeom>
        <a:solidFill>
          <a:srgbClr val="FFFFFF"/>
        </a:solidFill>
        <a:ln w="9525">
          <a:noFill/>
          <a:miter lim="800000"/>
          <a:headEnd/>
          <a:tailEnd/>
        </a:ln>
      </xdr:spPr>
      <xdr:txBody>
        <a:bodyPr wrap="none" lIns="18288" tIns="18288" rIns="0" bIns="18288" anchor="ctr" upright="1">
          <a:spAutoFit/>
        </a:bodyPr>
        <a:lstStyle/>
        <a:p>
          <a:pPr algn="l" rtl="0">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作業員の積極的参加</a:t>
          </a:r>
        </a:p>
      </xdr:txBody>
    </xdr:sp>
    <xdr:clientData/>
  </xdr:oneCellAnchor>
  <xdr:twoCellAnchor>
    <xdr:from>
      <xdr:col>18</xdr:col>
      <xdr:colOff>47625</xdr:colOff>
      <xdr:row>20</xdr:row>
      <xdr:rowOff>219075</xdr:rowOff>
    </xdr:from>
    <xdr:to>
      <xdr:col>18</xdr:col>
      <xdr:colOff>1171575</xdr:colOff>
      <xdr:row>20</xdr:row>
      <xdr:rowOff>400050</xdr:rowOff>
    </xdr:to>
    <xdr:sp macro="" textlink="">
      <xdr:nvSpPr>
        <xdr:cNvPr id="93" name="Text Box 1360"/>
        <xdr:cNvSpPr txBox="1">
          <a:spLocks noChangeArrowheads="1"/>
        </xdr:cNvSpPr>
      </xdr:nvSpPr>
      <xdr:spPr bwMode="auto">
        <a:xfrm>
          <a:off x="12896850" y="8220075"/>
          <a:ext cx="1123950" cy="1809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900" b="0" i="0" u="none" strike="noStrike" baseline="0">
              <a:solidFill>
                <a:srgbClr val="0000FF"/>
              </a:solidFill>
              <a:latin typeface="ＭＳ Ｐ明朝" panose="02020600040205080304" pitchFamily="18" charset="-128"/>
              <a:ea typeface="ＭＳ Ｐ明朝" panose="02020600040205080304" pitchFamily="18" charset="-128"/>
            </a:rPr>
            <a:t>〃</a:t>
          </a:r>
        </a:p>
      </xdr:txBody>
    </xdr:sp>
    <xdr:clientData/>
  </xdr:twoCellAnchor>
  <xdr:twoCellAnchor>
    <xdr:from>
      <xdr:col>18</xdr:col>
      <xdr:colOff>47625</xdr:colOff>
      <xdr:row>20</xdr:row>
      <xdr:rowOff>447675</xdr:rowOff>
    </xdr:from>
    <xdr:to>
      <xdr:col>18</xdr:col>
      <xdr:colOff>1171575</xdr:colOff>
      <xdr:row>20</xdr:row>
      <xdr:rowOff>628650</xdr:rowOff>
    </xdr:to>
    <xdr:sp macro="" textlink="">
      <xdr:nvSpPr>
        <xdr:cNvPr id="94" name="Text Box 1361"/>
        <xdr:cNvSpPr txBox="1">
          <a:spLocks noChangeArrowheads="1"/>
        </xdr:cNvSpPr>
      </xdr:nvSpPr>
      <xdr:spPr bwMode="auto">
        <a:xfrm>
          <a:off x="12896850" y="8448675"/>
          <a:ext cx="1123950" cy="180975"/>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作業工程ごとに実施</a:t>
          </a:r>
        </a:p>
      </xdr:txBody>
    </xdr:sp>
    <xdr:clientData/>
  </xdr:twoCellAnchor>
  <xdr:twoCellAnchor>
    <xdr:from>
      <xdr:col>18</xdr:col>
      <xdr:colOff>28575</xdr:colOff>
      <xdr:row>20</xdr:row>
      <xdr:rowOff>876301</xdr:rowOff>
    </xdr:from>
    <xdr:to>
      <xdr:col>19</xdr:col>
      <xdr:colOff>0</xdr:colOff>
      <xdr:row>21</xdr:row>
      <xdr:rowOff>1</xdr:rowOff>
    </xdr:to>
    <xdr:sp macro="" textlink="">
      <xdr:nvSpPr>
        <xdr:cNvPr id="95" name="Text Box 1362"/>
        <xdr:cNvSpPr txBox="1">
          <a:spLocks noChangeArrowheads="1"/>
        </xdr:cNvSpPr>
      </xdr:nvSpPr>
      <xdr:spPr bwMode="auto">
        <a:xfrm>
          <a:off x="12877800" y="8877301"/>
          <a:ext cx="1314450" cy="381000"/>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工事打ち合わせ、災害防止協議会</a:t>
          </a:r>
        </a:p>
      </xdr:txBody>
    </xdr:sp>
    <xdr:clientData/>
  </xdr:twoCellAnchor>
  <xdr:twoCellAnchor>
    <xdr:from>
      <xdr:col>3</xdr:col>
      <xdr:colOff>723900</xdr:colOff>
      <xdr:row>2</xdr:row>
      <xdr:rowOff>0</xdr:rowOff>
    </xdr:from>
    <xdr:to>
      <xdr:col>4</xdr:col>
      <xdr:colOff>0</xdr:colOff>
      <xdr:row>11</xdr:row>
      <xdr:rowOff>0</xdr:rowOff>
    </xdr:to>
    <xdr:sp macro="" textlink="">
      <xdr:nvSpPr>
        <xdr:cNvPr id="96" name="Text Box 1363"/>
        <xdr:cNvSpPr txBox="1">
          <a:spLocks noChangeArrowheads="1"/>
        </xdr:cNvSpPr>
      </xdr:nvSpPr>
      <xdr:spPr bwMode="auto">
        <a:xfrm>
          <a:off x="7181850" y="552450"/>
          <a:ext cx="304800" cy="2228850"/>
        </a:xfrm>
        <a:prstGeom prst="rect">
          <a:avLst/>
        </a:prstGeom>
        <a:solidFill>
          <a:srgbClr val="FFFFFF"/>
        </a:solidFill>
        <a:ln w="9525">
          <a:solidFill>
            <a:srgbClr val="000000"/>
          </a:solidFill>
          <a:miter lim="800000"/>
          <a:headEnd/>
          <a:tailEnd/>
        </a:ln>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安全衛生管理体制</a:t>
          </a:r>
        </a:p>
      </xdr:txBody>
    </xdr:sp>
    <xdr:clientData/>
  </xdr:twoCellAnchor>
  <xdr:twoCellAnchor>
    <xdr:from>
      <xdr:col>4</xdr:col>
      <xdr:colOff>923925</xdr:colOff>
      <xdr:row>13</xdr:row>
      <xdr:rowOff>95250</xdr:rowOff>
    </xdr:from>
    <xdr:to>
      <xdr:col>4</xdr:col>
      <xdr:colOff>1143000</xdr:colOff>
      <xdr:row>13</xdr:row>
      <xdr:rowOff>95250</xdr:rowOff>
    </xdr:to>
    <xdr:sp macro="" textlink="">
      <xdr:nvSpPr>
        <xdr:cNvPr id="97" name="Line 1364"/>
        <xdr:cNvSpPr>
          <a:spLocks noChangeShapeType="1"/>
        </xdr:cNvSpPr>
      </xdr:nvSpPr>
      <xdr:spPr bwMode="auto">
        <a:xfrm>
          <a:off x="8410575" y="3228975"/>
          <a:ext cx="219075" cy="0"/>
        </a:xfrm>
        <a:prstGeom prst="line">
          <a:avLst/>
        </a:prstGeom>
        <a:noFill/>
        <a:ln w="3175">
          <a:solidFill>
            <a:srgbClr val="000000"/>
          </a:solidFill>
          <a:round/>
          <a:headEnd/>
          <a:tailEnd type="triangle" w="sm" len="sm"/>
        </a:ln>
        <a:extLst>
          <a:ext uri="{909E8E84-426E-40DD-AFC4-6F175D3DCCD1}">
            <a14:hiddenFill xmlns:a14="http://schemas.microsoft.com/office/drawing/2010/main" xmlns="">
              <a:noFill/>
            </a14:hiddenFill>
          </a:ext>
        </a:extLst>
      </xdr:spPr>
    </xdr:sp>
    <xdr:clientData/>
  </xdr:twoCellAnchor>
  <xdr:twoCellAnchor>
    <xdr:from>
      <xdr:col>4</xdr:col>
      <xdr:colOff>923925</xdr:colOff>
      <xdr:row>14</xdr:row>
      <xdr:rowOff>95250</xdr:rowOff>
    </xdr:from>
    <xdr:to>
      <xdr:col>4</xdr:col>
      <xdr:colOff>1143000</xdr:colOff>
      <xdr:row>14</xdr:row>
      <xdr:rowOff>95250</xdr:rowOff>
    </xdr:to>
    <xdr:sp macro="" textlink="">
      <xdr:nvSpPr>
        <xdr:cNvPr id="98" name="Line 1365"/>
        <xdr:cNvSpPr>
          <a:spLocks noChangeShapeType="1"/>
        </xdr:cNvSpPr>
      </xdr:nvSpPr>
      <xdr:spPr bwMode="auto">
        <a:xfrm>
          <a:off x="8410575" y="3409950"/>
          <a:ext cx="219075" cy="0"/>
        </a:xfrm>
        <a:prstGeom prst="line">
          <a:avLst/>
        </a:prstGeom>
        <a:noFill/>
        <a:ln w="3175">
          <a:solidFill>
            <a:srgbClr val="000000"/>
          </a:solidFill>
          <a:round/>
          <a:headEnd/>
          <a:tailEnd type="triangle" w="sm" len="sm"/>
        </a:ln>
        <a:extLst>
          <a:ext uri="{909E8E84-426E-40DD-AFC4-6F175D3DCCD1}">
            <a14:hiddenFill xmlns:a14="http://schemas.microsoft.com/office/drawing/2010/main" xmlns="">
              <a:noFill/>
            </a14:hiddenFill>
          </a:ext>
        </a:extLst>
      </xdr:spPr>
    </xdr:sp>
    <xdr:clientData/>
  </xdr:twoCellAnchor>
  <xdr:twoCellAnchor>
    <xdr:from>
      <xdr:col>10</xdr:col>
      <xdr:colOff>47625</xdr:colOff>
      <xdr:row>12</xdr:row>
      <xdr:rowOff>114300</xdr:rowOff>
    </xdr:from>
    <xdr:to>
      <xdr:col>10</xdr:col>
      <xdr:colOff>266700</xdr:colOff>
      <xdr:row>12</xdr:row>
      <xdr:rowOff>114300</xdr:rowOff>
    </xdr:to>
    <xdr:sp macro="" textlink="">
      <xdr:nvSpPr>
        <xdr:cNvPr id="99" name="Line 1366"/>
        <xdr:cNvSpPr>
          <a:spLocks noChangeShapeType="1"/>
        </xdr:cNvSpPr>
      </xdr:nvSpPr>
      <xdr:spPr bwMode="auto">
        <a:xfrm>
          <a:off x="10391775" y="3076575"/>
          <a:ext cx="219075" cy="0"/>
        </a:xfrm>
        <a:prstGeom prst="line">
          <a:avLst/>
        </a:prstGeom>
        <a:noFill/>
        <a:ln w="3175">
          <a:solidFill>
            <a:srgbClr val="000000"/>
          </a:solidFill>
          <a:round/>
          <a:headEnd/>
          <a:tailEnd type="triangle" w="sm" len="sm"/>
        </a:ln>
        <a:extLst>
          <a:ext uri="{909E8E84-426E-40DD-AFC4-6F175D3DCCD1}">
            <a14:hiddenFill xmlns:a14="http://schemas.microsoft.com/office/drawing/2010/main" xmlns="">
              <a:noFill/>
            </a14:hiddenFill>
          </a:ext>
        </a:extLst>
      </xdr:spPr>
    </xdr:sp>
    <xdr:clientData/>
  </xdr:twoCellAnchor>
  <xdr:twoCellAnchor>
    <xdr:from>
      <xdr:col>10</xdr:col>
      <xdr:colOff>38100</xdr:colOff>
      <xdr:row>13</xdr:row>
      <xdr:rowOff>95250</xdr:rowOff>
    </xdr:from>
    <xdr:to>
      <xdr:col>10</xdr:col>
      <xdr:colOff>257175</xdr:colOff>
      <xdr:row>13</xdr:row>
      <xdr:rowOff>95250</xdr:rowOff>
    </xdr:to>
    <xdr:sp macro="" textlink="">
      <xdr:nvSpPr>
        <xdr:cNvPr id="100" name="Line 1367"/>
        <xdr:cNvSpPr>
          <a:spLocks noChangeShapeType="1"/>
        </xdr:cNvSpPr>
      </xdr:nvSpPr>
      <xdr:spPr bwMode="auto">
        <a:xfrm>
          <a:off x="10382250" y="3228975"/>
          <a:ext cx="219075" cy="0"/>
        </a:xfrm>
        <a:prstGeom prst="line">
          <a:avLst/>
        </a:prstGeom>
        <a:noFill/>
        <a:ln w="3175">
          <a:solidFill>
            <a:srgbClr val="000000"/>
          </a:solidFill>
          <a:round/>
          <a:headEnd/>
          <a:tailEnd type="triangle" w="sm" len="sm"/>
        </a:ln>
        <a:extLst>
          <a:ext uri="{909E8E84-426E-40DD-AFC4-6F175D3DCCD1}">
            <a14:hiddenFill xmlns:a14="http://schemas.microsoft.com/office/drawing/2010/main" xmlns="">
              <a:noFill/>
            </a14:hiddenFill>
          </a:ext>
        </a:extLst>
      </xdr:spPr>
    </xdr:sp>
    <xdr:clientData/>
  </xdr:twoCellAnchor>
  <xdr:twoCellAnchor>
    <xdr:from>
      <xdr:col>10</xdr:col>
      <xdr:colOff>38100</xdr:colOff>
      <xdr:row>14</xdr:row>
      <xdr:rowOff>95250</xdr:rowOff>
    </xdr:from>
    <xdr:to>
      <xdr:col>10</xdr:col>
      <xdr:colOff>257175</xdr:colOff>
      <xdr:row>14</xdr:row>
      <xdr:rowOff>95250</xdr:rowOff>
    </xdr:to>
    <xdr:sp macro="" textlink="">
      <xdr:nvSpPr>
        <xdr:cNvPr id="101" name="Line 1368"/>
        <xdr:cNvSpPr>
          <a:spLocks noChangeShapeType="1"/>
        </xdr:cNvSpPr>
      </xdr:nvSpPr>
      <xdr:spPr bwMode="auto">
        <a:xfrm>
          <a:off x="10382250" y="3409950"/>
          <a:ext cx="219075" cy="0"/>
        </a:xfrm>
        <a:prstGeom prst="line">
          <a:avLst/>
        </a:prstGeom>
        <a:noFill/>
        <a:ln w="3175">
          <a:solidFill>
            <a:srgbClr val="000000"/>
          </a:solidFill>
          <a:round/>
          <a:headEnd/>
          <a:tailEnd type="triangle" w="sm" len="sm"/>
        </a:ln>
        <a:extLst>
          <a:ext uri="{909E8E84-426E-40DD-AFC4-6F175D3DCCD1}">
            <a14:hiddenFill xmlns:a14="http://schemas.microsoft.com/office/drawing/2010/main" xmlns="">
              <a:noFill/>
            </a14:hiddenFill>
          </a:ext>
        </a:extLst>
      </xdr:spPr>
    </xdr:sp>
    <xdr:clientData/>
  </xdr:twoCellAnchor>
  <xdr:twoCellAnchor>
    <xdr:from>
      <xdr:col>5</xdr:col>
      <xdr:colOff>0</xdr:colOff>
      <xdr:row>20</xdr:row>
      <xdr:rowOff>38100</xdr:rowOff>
    </xdr:from>
    <xdr:to>
      <xdr:col>5</xdr:col>
      <xdr:colOff>104775</xdr:colOff>
      <xdr:row>20</xdr:row>
      <xdr:rowOff>171450</xdr:rowOff>
    </xdr:to>
    <xdr:sp macro="" textlink="">
      <xdr:nvSpPr>
        <xdr:cNvPr id="102" name="Oval 1369"/>
        <xdr:cNvSpPr>
          <a:spLocks noChangeArrowheads="1"/>
        </xdr:cNvSpPr>
      </xdr:nvSpPr>
      <xdr:spPr bwMode="auto">
        <a:xfrm>
          <a:off x="8820150" y="8039100"/>
          <a:ext cx="104775" cy="133350"/>
        </a:xfrm>
        <a:prstGeom prst="ellipse">
          <a:avLst/>
        </a:prstGeom>
        <a:solidFill>
          <a:srgbClr val="FFFFFF"/>
        </a:solidFill>
        <a:ln w="9525">
          <a:solidFill>
            <a:srgbClr val="000000"/>
          </a:solidFill>
          <a:round/>
          <a:headEnd/>
          <a:tailEnd/>
        </a:ln>
      </xdr:spPr>
    </xdr:sp>
    <xdr:clientData/>
  </xdr:twoCellAnchor>
  <xdr:twoCellAnchor>
    <xdr:from>
      <xdr:col>6</xdr:col>
      <xdr:colOff>238125</xdr:colOff>
      <xdr:row>21</xdr:row>
      <xdr:rowOff>247650</xdr:rowOff>
    </xdr:from>
    <xdr:to>
      <xdr:col>7</xdr:col>
      <xdr:colOff>38100</xdr:colOff>
      <xdr:row>21</xdr:row>
      <xdr:rowOff>381000</xdr:rowOff>
    </xdr:to>
    <xdr:sp macro="" textlink="">
      <xdr:nvSpPr>
        <xdr:cNvPr id="103" name="Oval 1370"/>
        <xdr:cNvSpPr>
          <a:spLocks noChangeArrowheads="1"/>
        </xdr:cNvSpPr>
      </xdr:nvSpPr>
      <xdr:spPr bwMode="auto">
        <a:xfrm>
          <a:off x="9363075" y="9505950"/>
          <a:ext cx="104775" cy="133350"/>
        </a:xfrm>
        <a:prstGeom prst="ellipse">
          <a:avLst/>
        </a:prstGeom>
        <a:solidFill>
          <a:srgbClr val="FFFFFF"/>
        </a:solidFill>
        <a:ln w="9525">
          <a:solidFill>
            <a:srgbClr val="000000"/>
          </a:solidFill>
          <a:round/>
          <a:headEnd/>
          <a:tailEnd/>
        </a:ln>
      </xdr:spPr>
    </xdr:sp>
    <xdr:clientData/>
  </xdr:twoCellAnchor>
  <xdr:twoCellAnchor>
    <xdr:from>
      <xdr:col>8</xdr:col>
      <xdr:colOff>0</xdr:colOff>
      <xdr:row>21</xdr:row>
      <xdr:rowOff>257175</xdr:rowOff>
    </xdr:from>
    <xdr:to>
      <xdr:col>8</xdr:col>
      <xdr:colOff>104775</xdr:colOff>
      <xdr:row>21</xdr:row>
      <xdr:rowOff>390525</xdr:rowOff>
    </xdr:to>
    <xdr:sp macro="" textlink="">
      <xdr:nvSpPr>
        <xdr:cNvPr id="104" name="Oval 1371"/>
        <xdr:cNvSpPr>
          <a:spLocks noChangeArrowheads="1"/>
        </xdr:cNvSpPr>
      </xdr:nvSpPr>
      <xdr:spPr bwMode="auto">
        <a:xfrm>
          <a:off x="9734550" y="9515475"/>
          <a:ext cx="104775" cy="133350"/>
        </a:xfrm>
        <a:prstGeom prst="ellipse">
          <a:avLst/>
        </a:prstGeom>
        <a:solidFill>
          <a:srgbClr val="FFFFFF"/>
        </a:solidFill>
        <a:ln w="9525">
          <a:solidFill>
            <a:srgbClr val="000000"/>
          </a:solidFill>
          <a:round/>
          <a:headEnd/>
          <a:tailEnd/>
        </a:ln>
      </xdr:spPr>
    </xdr:sp>
    <xdr:clientData/>
  </xdr:twoCellAnchor>
  <xdr:twoCellAnchor>
    <xdr:from>
      <xdr:col>9</xdr:col>
      <xdr:colOff>295275</xdr:colOff>
      <xdr:row>21</xdr:row>
      <xdr:rowOff>447675</xdr:rowOff>
    </xdr:from>
    <xdr:to>
      <xdr:col>11</xdr:col>
      <xdr:colOff>85725</xdr:colOff>
      <xdr:row>21</xdr:row>
      <xdr:rowOff>447675</xdr:rowOff>
    </xdr:to>
    <xdr:sp macro="" textlink="">
      <xdr:nvSpPr>
        <xdr:cNvPr id="105" name="Line 1372"/>
        <xdr:cNvSpPr>
          <a:spLocks noChangeShapeType="1"/>
        </xdr:cNvSpPr>
      </xdr:nvSpPr>
      <xdr:spPr bwMode="auto">
        <a:xfrm>
          <a:off x="10334625" y="9705975"/>
          <a:ext cx="40005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9</xdr:col>
      <xdr:colOff>238125</xdr:colOff>
      <xdr:row>21</xdr:row>
      <xdr:rowOff>371475</xdr:rowOff>
    </xdr:from>
    <xdr:to>
      <xdr:col>10</xdr:col>
      <xdr:colOff>38100</xdr:colOff>
      <xdr:row>21</xdr:row>
      <xdr:rowOff>504825</xdr:rowOff>
    </xdr:to>
    <xdr:sp macro="" textlink="">
      <xdr:nvSpPr>
        <xdr:cNvPr id="106" name="Oval 1373"/>
        <xdr:cNvSpPr>
          <a:spLocks noChangeArrowheads="1"/>
        </xdr:cNvSpPr>
      </xdr:nvSpPr>
      <xdr:spPr bwMode="auto">
        <a:xfrm>
          <a:off x="10277475" y="9629775"/>
          <a:ext cx="104775" cy="133350"/>
        </a:xfrm>
        <a:prstGeom prst="ellipse">
          <a:avLst/>
        </a:prstGeom>
        <a:solidFill>
          <a:srgbClr val="FFFFFF"/>
        </a:solidFill>
        <a:ln w="9525">
          <a:solidFill>
            <a:srgbClr val="000000"/>
          </a:solidFill>
          <a:round/>
          <a:headEnd/>
          <a:tailEnd/>
        </a:ln>
      </xdr:spPr>
    </xdr:sp>
    <xdr:clientData/>
  </xdr:twoCellAnchor>
  <xdr:twoCellAnchor>
    <xdr:from>
      <xdr:col>11</xdr:col>
      <xdr:colOff>57150</xdr:colOff>
      <xdr:row>21</xdr:row>
      <xdr:rowOff>371475</xdr:rowOff>
    </xdr:from>
    <xdr:to>
      <xdr:col>11</xdr:col>
      <xdr:colOff>161925</xdr:colOff>
      <xdr:row>21</xdr:row>
      <xdr:rowOff>504825</xdr:rowOff>
    </xdr:to>
    <xdr:sp macro="" textlink="">
      <xdr:nvSpPr>
        <xdr:cNvPr id="107" name="Oval 1374"/>
        <xdr:cNvSpPr>
          <a:spLocks noChangeArrowheads="1"/>
        </xdr:cNvSpPr>
      </xdr:nvSpPr>
      <xdr:spPr bwMode="auto">
        <a:xfrm>
          <a:off x="10706100" y="9629775"/>
          <a:ext cx="104775" cy="133350"/>
        </a:xfrm>
        <a:prstGeom prst="ellipse">
          <a:avLst/>
        </a:prstGeom>
        <a:solidFill>
          <a:srgbClr val="FFFFFF"/>
        </a:solidFill>
        <a:ln w="9525">
          <a:solidFill>
            <a:srgbClr val="000000"/>
          </a:solidFill>
          <a:round/>
          <a:headEnd/>
          <a:tailEnd/>
        </a:ln>
      </xdr:spPr>
    </xdr:sp>
    <xdr:clientData/>
  </xdr:twoCellAnchor>
  <xdr:twoCellAnchor>
    <xdr:from>
      <xdr:col>13</xdr:col>
      <xdr:colOff>19050</xdr:colOff>
      <xdr:row>21</xdr:row>
      <xdr:rowOff>638175</xdr:rowOff>
    </xdr:from>
    <xdr:to>
      <xdr:col>14</xdr:col>
      <xdr:colOff>276225</xdr:colOff>
      <xdr:row>21</xdr:row>
      <xdr:rowOff>638175</xdr:rowOff>
    </xdr:to>
    <xdr:sp macro="" textlink="">
      <xdr:nvSpPr>
        <xdr:cNvPr id="108" name="Line 1375"/>
        <xdr:cNvSpPr>
          <a:spLocks noChangeShapeType="1"/>
        </xdr:cNvSpPr>
      </xdr:nvSpPr>
      <xdr:spPr bwMode="auto">
        <a:xfrm>
          <a:off x="11277600" y="9896475"/>
          <a:ext cx="56197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12</xdr:col>
      <xdr:colOff>238125</xdr:colOff>
      <xdr:row>21</xdr:row>
      <xdr:rowOff>561975</xdr:rowOff>
    </xdr:from>
    <xdr:to>
      <xdr:col>13</xdr:col>
      <xdr:colOff>38100</xdr:colOff>
      <xdr:row>21</xdr:row>
      <xdr:rowOff>695325</xdr:rowOff>
    </xdr:to>
    <xdr:sp macro="" textlink="">
      <xdr:nvSpPr>
        <xdr:cNvPr id="109" name="Oval 1376"/>
        <xdr:cNvSpPr>
          <a:spLocks noChangeArrowheads="1"/>
        </xdr:cNvSpPr>
      </xdr:nvSpPr>
      <xdr:spPr bwMode="auto">
        <a:xfrm>
          <a:off x="11191875" y="9820275"/>
          <a:ext cx="104775" cy="133350"/>
        </a:xfrm>
        <a:prstGeom prst="ellipse">
          <a:avLst/>
        </a:prstGeom>
        <a:solidFill>
          <a:srgbClr val="FFFFFF"/>
        </a:solidFill>
        <a:ln w="9525">
          <a:solidFill>
            <a:srgbClr val="000000"/>
          </a:solidFill>
          <a:round/>
          <a:headEnd/>
          <a:tailEnd/>
        </a:ln>
      </xdr:spPr>
    </xdr:sp>
    <xdr:clientData/>
  </xdr:twoCellAnchor>
  <xdr:twoCellAnchor>
    <xdr:from>
      <xdr:col>14</xdr:col>
      <xdr:colOff>238125</xdr:colOff>
      <xdr:row>21</xdr:row>
      <xdr:rowOff>561975</xdr:rowOff>
    </xdr:from>
    <xdr:to>
      <xdr:col>15</xdr:col>
      <xdr:colOff>38100</xdr:colOff>
      <xdr:row>21</xdr:row>
      <xdr:rowOff>695325</xdr:rowOff>
    </xdr:to>
    <xdr:sp macro="" textlink="">
      <xdr:nvSpPr>
        <xdr:cNvPr id="110" name="Oval 1377"/>
        <xdr:cNvSpPr>
          <a:spLocks noChangeArrowheads="1"/>
        </xdr:cNvSpPr>
      </xdr:nvSpPr>
      <xdr:spPr bwMode="auto">
        <a:xfrm>
          <a:off x="11801475" y="9820275"/>
          <a:ext cx="104775" cy="133350"/>
        </a:xfrm>
        <a:prstGeom prst="ellipse">
          <a:avLst/>
        </a:prstGeom>
        <a:solidFill>
          <a:srgbClr val="FFFFFF"/>
        </a:solidFill>
        <a:ln w="9525">
          <a:solidFill>
            <a:srgbClr val="000000"/>
          </a:solidFill>
          <a:round/>
          <a:headEnd/>
          <a:tailEnd/>
        </a:ln>
      </xdr:spPr>
    </xdr:sp>
    <xdr:clientData/>
  </xdr:twoCellAnchor>
  <xdr:twoCellAnchor>
    <xdr:from>
      <xdr:col>5</xdr:col>
      <xdr:colOff>133350</xdr:colOff>
      <xdr:row>21</xdr:row>
      <xdr:rowOff>723900</xdr:rowOff>
    </xdr:from>
    <xdr:to>
      <xdr:col>5</xdr:col>
      <xdr:colOff>238125</xdr:colOff>
      <xdr:row>21</xdr:row>
      <xdr:rowOff>857250</xdr:rowOff>
    </xdr:to>
    <xdr:sp macro="" textlink="">
      <xdr:nvSpPr>
        <xdr:cNvPr id="111" name="Oval 1378"/>
        <xdr:cNvSpPr>
          <a:spLocks noChangeArrowheads="1"/>
        </xdr:cNvSpPr>
      </xdr:nvSpPr>
      <xdr:spPr bwMode="auto">
        <a:xfrm>
          <a:off x="8953500" y="9982200"/>
          <a:ext cx="104775" cy="133350"/>
        </a:xfrm>
        <a:prstGeom prst="ellipse">
          <a:avLst/>
        </a:prstGeom>
        <a:solidFill>
          <a:srgbClr val="FFFFFF"/>
        </a:solidFill>
        <a:ln w="9525">
          <a:solidFill>
            <a:srgbClr val="000000"/>
          </a:solidFill>
          <a:round/>
          <a:headEnd/>
          <a:tailEnd/>
        </a:ln>
      </xdr:spPr>
    </xdr:sp>
    <xdr:clientData/>
  </xdr:twoCellAnchor>
  <xdr:twoCellAnchor>
    <xdr:from>
      <xdr:col>18</xdr:col>
      <xdr:colOff>47625</xdr:colOff>
      <xdr:row>20</xdr:row>
      <xdr:rowOff>685800</xdr:rowOff>
    </xdr:from>
    <xdr:to>
      <xdr:col>18</xdr:col>
      <xdr:colOff>1171575</xdr:colOff>
      <xdr:row>20</xdr:row>
      <xdr:rowOff>866775</xdr:rowOff>
    </xdr:to>
    <xdr:sp macro="" textlink="">
      <xdr:nvSpPr>
        <xdr:cNvPr id="112" name="Text Box 1380"/>
        <xdr:cNvSpPr txBox="1">
          <a:spLocks noChangeArrowheads="1"/>
        </xdr:cNvSpPr>
      </xdr:nvSpPr>
      <xdr:spPr bwMode="auto">
        <a:xfrm>
          <a:off x="12896850" y="8686800"/>
          <a:ext cx="1123950" cy="180975"/>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作業工程ごとに実施</a:t>
          </a:r>
        </a:p>
      </xdr:txBody>
    </xdr:sp>
    <xdr:clientData/>
  </xdr:twoCellAnchor>
  <xdr:twoCellAnchor>
    <xdr:from>
      <xdr:col>0</xdr:col>
      <xdr:colOff>171450</xdr:colOff>
      <xdr:row>3</xdr:row>
      <xdr:rowOff>209549</xdr:rowOff>
    </xdr:from>
    <xdr:to>
      <xdr:col>2</xdr:col>
      <xdr:colOff>2733675</xdr:colOff>
      <xdr:row>5</xdr:row>
      <xdr:rowOff>76199</xdr:rowOff>
    </xdr:to>
    <xdr:sp macro="" textlink="">
      <xdr:nvSpPr>
        <xdr:cNvPr id="113" name="AutoShape 1381"/>
        <xdr:cNvSpPr>
          <a:spLocks noChangeArrowheads="1"/>
        </xdr:cNvSpPr>
      </xdr:nvSpPr>
      <xdr:spPr bwMode="auto">
        <a:xfrm>
          <a:off x="171450" y="942974"/>
          <a:ext cx="5934075" cy="371475"/>
        </a:xfrm>
        <a:prstGeom prst="wedgeRoundRectCallout">
          <a:avLst>
            <a:gd name="adj1" fmla="val -45301"/>
            <a:gd name="adj2" fmla="val 82795"/>
            <a:gd name="adj3" fmla="val 16667"/>
          </a:avLst>
        </a:prstGeom>
        <a:solidFill>
          <a:srgbClr val="FFFFFF"/>
        </a:solidFill>
        <a:ln w="15875">
          <a:solidFill>
            <a:srgbClr val="000000"/>
          </a:solidFill>
          <a:miter lim="800000"/>
          <a:headEnd/>
          <a:tailEnd/>
        </a:ln>
      </xdr:spPr>
      <xdr:txBody>
        <a:bodyPr vertOverflow="clip" wrap="square" lIns="36576" tIns="18288" rIns="0" bIns="18288" anchor="ctr" upright="1"/>
        <a:lstStyle/>
        <a:p>
          <a:pPr algn="ctr"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これを達成するという明確な目標として下さい。目標に繋げられる具体性も必要です。</a:t>
          </a:r>
        </a:p>
      </xdr:txBody>
    </xdr:sp>
    <xdr:clientData/>
  </xdr:twoCellAnchor>
  <xdr:twoCellAnchor>
    <xdr:from>
      <xdr:col>4</xdr:col>
      <xdr:colOff>981076</xdr:colOff>
      <xdr:row>21</xdr:row>
      <xdr:rowOff>952500</xdr:rowOff>
    </xdr:from>
    <xdr:to>
      <xdr:col>17</xdr:col>
      <xdr:colOff>238126</xdr:colOff>
      <xdr:row>22</xdr:row>
      <xdr:rowOff>161925</xdr:rowOff>
    </xdr:to>
    <xdr:sp macro="" textlink="">
      <xdr:nvSpPr>
        <xdr:cNvPr id="114" name="AutoShape 1382"/>
        <xdr:cNvSpPr>
          <a:spLocks noChangeArrowheads="1"/>
        </xdr:cNvSpPr>
      </xdr:nvSpPr>
      <xdr:spPr bwMode="auto">
        <a:xfrm>
          <a:off x="8467726" y="10210800"/>
          <a:ext cx="4305300" cy="504825"/>
        </a:xfrm>
        <a:prstGeom prst="wedgeRoundRectCallout">
          <a:avLst>
            <a:gd name="adj1" fmla="val -35480"/>
            <a:gd name="adj2" fmla="val -78223"/>
            <a:gd name="adj3" fmla="val 16667"/>
          </a:avLst>
        </a:prstGeom>
        <a:solidFill>
          <a:srgbClr val="FFFFFF"/>
        </a:solidFill>
        <a:ln w="15875">
          <a:solidFill>
            <a:srgbClr val="000000"/>
          </a:solidFill>
          <a:miter lim="800000"/>
          <a:headEnd/>
          <a:tailEnd/>
        </a:ln>
      </xdr:spPr>
      <xdr:txBody>
        <a:bodyPr vertOverflow="clip" wrap="square" lIns="36576" tIns="18288" rIns="0" bIns="18288" anchor="ctr" upright="1"/>
        <a:lstStyle/>
        <a:p>
          <a:pPr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スケジュールは年間スケジュール欄に記載する。</a:t>
          </a:r>
        </a:p>
        <a:p>
          <a:pPr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何のための安全週間か、何のための各種期間かを考えましょう。</a:t>
          </a:r>
        </a:p>
      </xdr:txBody>
    </xdr:sp>
    <xdr:clientData/>
  </xdr:twoCellAnchor>
  <xdr:twoCellAnchor>
    <xdr:from>
      <xdr:col>0</xdr:col>
      <xdr:colOff>352427</xdr:colOff>
      <xdr:row>12</xdr:row>
      <xdr:rowOff>47625</xdr:rowOff>
    </xdr:from>
    <xdr:to>
      <xdr:col>2</xdr:col>
      <xdr:colOff>228601</xdr:colOff>
      <xdr:row>15</xdr:row>
      <xdr:rowOff>66675</xdr:rowOff>
    </xdr:to>
    <xdr:sp macro="" textlink="">
      <xdr:nvSpPr>
        <xdr:cNvPr id="115" name="AutoShape 1383"/>
        <xdr:cNvSpPr>
          <a:spLocks noChangeArrowheads="1"/>
        </xdr:cNvSpPr>
      </xdr:nvSpPr>
      <xdr:spPr bwMode="auto">
        <a:xfrm>
          <a:off x="352427" y="3009900"/>
          <a:ext cx="3248024" cy="552450"/>
        </a:xfrm>
        <a:prstGeom prst="wedgeRoundRectCallout">
          <a:avLst>
            <a:gd name="adj1" fmla="val 54863"/>
            <a:gd name="adj2" fmla="val 118967"/>
            <a:gd name="adj3" fmla="val 16667"/>
          </a:avLst>
        </a:prstGeom>
        <a:solidFill>
          <a:srgbClr val="FFFFFF"/>
        </a:solidFill>
        <a:ln w="15875">
          <a:solidFill>
            <a:srgbClr val="000000"/>
          </a:solidFill>
          <a:miter lim="800000"/>
          <a:headEnd/>
          <a:tailEnd/>
        </a:ln>
      </xdr:spPr>
      <xdr:txBody>
        <a:bodyPr vertOverflow="clip" wrap="square" lIns="36576" tIns="18288" rIns="0" bIns="18288" anchor="ctr" upright="1"/>
        <a:lstStyle/>
        <a:p>
          <a:pPr algn="l" rtl="0">
            <a:lnSpc>
              <a:spcPts val="1200"/>
            </a:lnSpc>
            <a:defRPr sz="1000"/>
          </a:pP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　具体的に。実際に実施する事項でなければ、意味がありません。</a:t>
          </a:r>
        </a:p>
      </xdr:txBody>
    </xdr:sp>
    <xdr:clientData/>
  </xdr:twoCellAnchor>
  <xdr:twoCellAnchor>
    <xdr:from>
      <xdr:col>2</xdr:col>
      <xdr:colOff>590551</xdr:colOff>
      <xdr:row>11</xdr:row>
      <xdr:rowOff>133350</xdr:rowOff>
    </xdr:from>
    <xdr:to>
      <xdr:col>3</xdr:col>
      <xdr:colOff>438151</xdr:colOff>
      <xdr:row>14</xdr:row>
      <xdr:rowOff>133350</xdr:rowOff>
    </xdr:to>
    <xdr:sp macro="" textlink="">
      <xdr:nvSpPr>
        <xdr:cNvPr id="116" name="AutoShape 1384"/>
        <xdr:cNvSpPr>
          <a:spLocks noChangeArrowheads="1"/>
        </xdr:cNvSpPr>
      </xdr:nvSpPr>
      <xdr:spPr bwMode="auto">
        <a:xfrm>
          <a:off x="3962401" y="2914650"/>
          <a:ext cx="2933700" cy="533400"/>
        </a:xfrm>
        <a:prstGeom prst="wedgeRoundRectCallout">
          <a:avLst>
            <a:gd name="adj1" fmla="val 75359"/>
            <a:gd name="adj2" fmla="val 117143"/>
            <a:gd name="adj3" fmla="val 16667"/>
          </a:avLst>
        </a:prstGeom>
        <a:solidFill>
          <a:srgbClr val="FFFFFF"/>
        </a:solidFill>
        <a:ln w="15875">
          <a:solidFill>
            <a:srgbClr val="000000"/>
          </a:solidFill>
          <a:miter lim="800000"/>
          <a:headEnd/>
          <a:tailEnd/>
        </a:ln>
      </xdr:spPr>
      <xdr:txBody>
        <a:bodyPr vertOverflow="clip" wrap="square" lIns="36576" tIns="18288" rIns="0" bIns="18288" anchor="ctr" upright="1"/>
        <a:lstStyle/>
        <a:p>
          <a:pPr algn="l" rtl="0">
            <a:lnSpc>
              <a:spcPts val="1200"/>
            </a:lnSpc>
            <a:defRPr sz="1000"/>
          </a:pP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　責任を持って実施する担当者です。最終的には、反省を次年度の方針に反映させましょう。</a:t>
          </a:r>
        </a:p>
      </xdr:txBody>
    </xdr:sp>
    <xdr:clientData/>
  </xdr:twoCellAnchor>
  <xdr:twoCellAnchor>
    <xdr:from>
      <xdr:col>18</xdr:col>
      <xdr:colOff>876301</xdr:colOff>
      <xdr:row>18</xdr:row>
      <xdr:rowOff>895350</xdr:rowOff>
    </xdr:from>
    <xdr:to>
      <xdr:col>23</xdr:col>
      <xdr:colOff>238126</xdr:colOff>
      <xdr:row>19</xdr:row>
      <xdr:rowOff>457200</xdr:rowOff>
    </xdr:to>
    <xdr:sp macro="" textlink="">
      <xdr:nvSpPr>
        <xdr:cNvPr id="117" name="AutoShape 1385"/>
        <xdr:cNvSpPr>
          <a:spLocks noChangeArrowheads="1"/>
        </xdr:cNvSpPr>
      </xdr:nvSpPr>
      <xdr:spPr bwMode="auto">
        <a:xfrm>
          <a:off x="13725526" y="6343650"/>
          <a:ext cx="2000250" cy="838200"/>
        </a:xfrm>
        <a:prstGeom prst="wedgeRoundRectCallout">
          <a:avLst>
            <a:gd name="adj1" fmla="val -55211"/>
            <a:gd name="adj2" fmla="val -45589"/>
            <a:gd name="adj3" fmla="val 16667"/>
          </a:avLst>
        </a:prstGeom>
        <a:solidFill>
          <a:srgbClr val="FFFFFF"/>
        </a:solidFill>
        <a:ln w="15875">
          <a:solidFill>
            <a:srgbClr val="000000"/>
          </a:solidFill>
          <a:miter lim="800000"/>
          <a:headEnd/>
          <a:tailEnd/>
        </a:ln>
      </xdr:spPr>
      <xdr:txBody>
        <a:bodyPr vertOverflow="clip" wrap="square" lIns="36576" tIns="18288" rIns="0" bIns="18288" anchor="ctr" upright="1"/>
        <a:lstStyle/>
        <a:p>
          <a:pPr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重要なポイントです。</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どこに重点を置いて実施していくかを記載して下さい。</a:t>
          </a:r>
        </a:p>
      </xdr:txBody>
    </xdr:sp>
    <xdr:clientData/>
  </xdr:twoCellAnchor>
  <xdr:twoCellAnchor>
    <xdr:from>
      <xdr:col>15</xdr:col>
      <xdr:colOff>123825</xdr:colOff>
      <xdr:row>5</xdr:row>
      <xdr:rowOff>85726</xdr:rowOff>
    </xdr:from>
    <xdr:to>
      <xdr:col>22</xdr:col>
      <xdr:colOff>47625</xdr:colOff>
      <xdr:row>6</xdr:row>
      <xdr:rowOff>133350</xdr:rowOff>
    </xdr:to>
    <xdr:sp macro="" textlink="">
      <xdr:nvSpPr>
        <xdr:cNvPr id="118" name="AutoShape 1386"/>
        <xdr:cNvSpPr>
          <a:spLocks noChangeArrowheads="1"/>
        </xdr:cNvSpPr>
      </xdr:nvSpPr>
      <xdr:spPr bwMode="auto">
        <a:xfrm>
          <a:off x="11991975" y="1323976"/>
          <a:ext cx="3219450" cy="304799"/>
        </a:xfrm>
        <a:prstGeom prst="wedgeRoundRectCallout">
          <a:avLst>
            <a:gd name="adj1" fmla="val -57634"/>
            <a:gd name="adj2" fmla="val 26049"/>
            <a:gd name="adj3" fmla="val 16667"/>
          </a:avLst>
        </a:prstGeom>
        <a:solidFill>
          <a:srgbClr val="FFFFFF"/>
        </a:solidFill>
        <a:ln w="15875">
          <a:solidFill>
            <a:srgbClr val="000000"/>
          </a:solidFill>
          <a:miter lim="800000"/>
          <a:headEnd/>
          <a:tailEnd/>
        </a:ln>
      </xdr:spPr>
      <xdr:txBody>
        <a:bodyPr vertOverflow="clip" wrap="square" lIns="36576" tIns="18288" rIns="0" bIns="18288" anchor="ctr" upright="1"/>
        <a:lstStyle/>
        <a:p>
          <a:pPr algn="ctr" rtl="0">
            <a:lnSpc>
              <a:spcPts val="1200"/>
            </a:lnSpc>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　各担当者については、必ず氏名を記入して下さい。</a:t>
          </a:r>
        </a:p>
      </xdr:txBody>
    </xdr:sp>
    <xdr:clientData/>
  </xdr:twoCellAnchor>
  <xdr:twoCellAnchor>
    <xdr:from>
      <xdr:col>3</xdr:col>
      <xdr:colOff>866775</xdr:colOff>
      <xdr:row>18</xdr:row>
      <xdr:rowOff>962026</xdr:rowOff>
    </xdr:from>
    <xdr:to>
      <xdr:col>12</xdr:col>
      <xdr:colOff>47625</xdr:colOff>
      <xdr:row>19</xdr:row>
      <xdr:rowOff>0</xdr:rowOff>
    </xdr:to>
    <xdr:sp macro="" textlink="">
      <xdr:nvSpPr>
        <xdr:cNvPr id="119" name="AutoShape 1387"/>
        <xdr:cNvSpPr>
          <a:spLocks noChangeArrowheads="1"/>
        </xdr:cNvSpPr>
      </xdr:nvSpPr>
      <xdr:spPr bwMode="auto">
        <a:xfrm>
          <a:off x="7324725" y="6410326"/>
          <a:ext cx="3676650" cy="314324"/>
        </a:xfrm>
        <a:prstGeom prst="wedgeRoundRectCallout">
          <a:avLst>
            <a:gd name="adj1" fmla="val -55808"/>
            <a:gd name="adj2" fmla="val -36320"/>
            <a:gd name="adj3" fmla="val 16667"/>
          </a:avLst>
        </a:prstGeom>
        <a:solidFill>
          <a:srgbClr val="FFFFFF"/>
        </a:solidFill>
        <a:ln w="15875">
          <a:solidFill>
            <a:srgbClr val="000000"/>
          </a:solidFill>
          <a:miter lim="800000"/>
          <a:headEnd/>
          <a:tailEnd/>
        </a:ln>
      </xdr:spPr>
      <xdr:txBody>
        <a:bodyPr vertOverflow="clip" wrap="square" lIns="36576" tIns="18288" rIns="0" bIns="18288" anchor="ctr" upright="1"/>
        <a:lstStyle/>
        <a:p>
          <a:pPr algn="ctr"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目標は具体的に。”随時”は目標になり得ない。</a:t>
          </a:r>
        </a:p>
      </xdr:txBody>
    </xdr:sp>
    <xdr:clientData/>
  </xdr:twoCellAnchor>
  <xdr:twoCellAnchor>
    <xdr:from>
      <xdr:col>15</xdr:col>
      <xdr:colOff>114300</xdr:colOff>
      <xdr:row>1</xdr:row>
      <xdr:rowOff>57151</xdr:rowOff>
    </xdr:from>
    <xdr:to>
      <xdr:col>23</xdr:col>
      <xdr:colOff>161925</xdr:colOff>
      <xdr:row>3</xdr:row>
      <xdr:rowOff>200026</xdr:rowOff>
    </xdr:to>
    <xdr:sp macro="" textlink="">
      <xdr:nvSpPr>
        <xdr:cNvPr id="120" name="AutoShape 1386"/>
        <xdr:cNvSpPr>
          <a:spLocks noChangeArrowheads="1"/>
        </xdr:cNvSpPr>
      </xdr:nvSpPr>
      <xdr:spPr bwMode="auto">
        <a:xfrm>
          <a:off x="11982450" y="476251"/>
          <a:ext cx="3667125" cy="457200"/>
        </a:xfrm>
        <a:prstGeom prst="wedgeRoundRectCallout">
          <a:avLst>
            <a:gd name="adj1" fmla="val 45043"/>
            <a:gd name="adj2" fmla="val -67467"/>
            <a:gd name="adj3" fmla="val 16667"/>
          </a:avLst>
        </a:prstGeom>
        <a:solidFill>
          <a:srgbClr val="FFFFFF"/>
        </a:solidFill>
        <a:ln w="15875">
          <a:solidFill>
            <a:srgbClr val="000000"/>
          </a:solidFill>
          <a:miter lim="800000"/>
          <a:headEnd/>
          <a:tailEnd/>
        </a:ln>
      </xdr:spPr>
      <xdr:txBody>
        <a:bodyPr vertOverflow="clip" wrap="square" lIns="36576" tIns="18288" rIns="0" bIns="18288" anchor="ctr" upright="1"/>
        <a:lstStyle/>
        <a:p>
          <a:pPr algn="l" rtl="0">
            <a:lnSpc>
              <a:spcPts val="1100"/>
            </a:lnSpc>
            <a:defRPr sz="1000"/>
          </a:pPr>
          <a:r>
            <a:rPr lang="en-US" altLang="ja-JP" sz="1000" b="0" i="0" u="none" strike="noStrike" baseline="0">
              <a:solidFill>
                <a:srgbClr val="000000"/>
              </a:solidFill>
              <a:latin typeface="ＭＳ Ｐ明朝" panose="02020600040205080304" pitchFamily="18" charset="-128"/>
              <a:ea typeface="ＭＳ Ｐ明朝" panose="02020600040205080304" pitchFamily="18" charset="-128"/>
            </a:rPr>
            <a:t> </a:t>
          </a: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　支店安全課で審査を受け、審査印を受けた物のコピーを</a:t>
          </a:r>
          <a:endParaRPr lang="en-US" altLang="ja-JP" sz="10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作業所へ提出して下さい。</a:t>
          </a:r>
        </a:p>
      </xdr:txBody>
    </xdr:sp>
    <xdr:clientData/>
  </xdr:twoCellAnchor>
  <xdr:twoCellAnchor>
    <xdr:from>
      <xdr:col>23</xdr:col>
      <xdr:colOff>76200</xdr:colOff>
      <xdr:row>11</xdr:row>
      <xdr:rowOff>104775</xdr:rowOff>
    </xdr:from>
    <xdr:to>
      <xdr:col>24</xdr:col>
      <xdr:colOff>19050</xdr:colOff>
      <xdr:row>13</xdr:row>
      <xdr:rowOff>0</xdr:rowOff>
    </xdr:to>
    <xdr:grpSp>
      <xdr:nvGrpSpPr>
        <xdr:cNvPr id="121" name="グループ化 123"/>
        <xdr:cNvGrpSpPr>
          <a:grpSpLocks/>
        </xdr:cNvGrpSpPr>
      </xdr:nvGrpSpPr>
      <xdr:grpSpPr bwMode="auto">
        <a:xfrm>
          <a:off x="14396065" y="2589161"/>
          <a:ext cx="247445" cy="222865"/>
          <a:chOff x="6619875" y="2952750"/>
          <a:chExt cx="276225" cy="257175"/>
        </a:xfrm>
      </xdr:grpSpPr>
      <xdr:sp macro="" textlink="">
        <xdr:nvSpPr>
          <xdr:cNvPr id="122" name="Rectangle 2"/>
          <xdr:cNvSpPr>
            <a:spLocks noChangeArrowheads="1"/>
          </xdr:cNvSpPr>
        </xdr:nvSpPr>
        <xdr:spPr bwMode="auto">
          <a:xfrm>
            <a:off x="6619875" y="2952750"/>
            <a:ext cx="276225" cy="257175"/>
          </a:xfrm>
          <a:prstGeom prst="rect">
            <a:avLst/>
          </a:prstGeom>
          <a:solidFill>
            <a:srgbClr val="FFFFFF">
              <a:alpha val="0"/>
            </a:srgbClr>
          </a:solidFill>
          <a:ln w="9525">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印</a:t>
            </a:r>
          </a:p>
        </xdr:txBody>
      </xdr:sp>
      <xdr:sp macro="" textlink="">
        <xdr:nvSpPr>
          <xdr:cNvPr id="123" name="円/楕円 122"/>
          <xdr:cNvSpPr/>
        </xdr:nvSpPr>
        <xdr:spPr>
          <a:xfrm>
            <a:off x="6639605" y="2992315"/>
            <a:ext cx="207169" cy="16815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22</xdr:col>
      <xdr:colOff>28575</xdr:colOff>
      <xdr:row>0</xdr:row>
      <xdr:rowOff>95250</xdr:rowOff>
    </xdr:from>
    <xdr:to>
      <xdr:col>23</xdr:col>
      <xdr:colOff>200025</xdr:colOff>
      <xdr:row>1</xdr:row>
      <xdr:rowOff>76200</xdr:rowOff>
    </xdr:to>
    <xdr:grpSp>
      <xdr:nvGrpSpPr>
        <xdr:cNvPr id="124" name="グループ化 124"/>
        <xdr:cNvGrpSpPr>
          <a:grpSpLocks/>
        </xdr:cNvGrpSpPr>
      </xdr:nvGrpSpPr>
      <xdr:grpSpPr bwMode="auto">
        <a:xfrm>
          <a:off x="14051935" y="85213"/>
          <a:ext cx="458839" cy="358878"/>
          <a:chOff x="15068550" y="342901"/>
          <a:chExt cx="419100" cy="360000"/>
        </a:xfrm>
      </xdr:grpSpPr>
      <xdr:sp macro="" textlink="">
        <xdr:nvSpPr>
          <xdr:cNvPr id="125" name="テキスト ボックス 124"/>
          <xdr:cNvSpPr txBox="1"/>
        </xdr:nvSpPr>
        <xdr:spPr bwMode="auto">
          <a:xfrm>
            <a:off x="15068550" y="385758"/>
            <a:ext cx="419100" cy="265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noAutofit/>
          </a:bodyPr>
          <a:lstStyle/>
          <a:p>
            <a:pPr algn="ctr"/>
            <a:r>
              <a:rPr kumimoji="1" lang="ja-JP" altLang="en-US" sz="900">
                <a:solidFill>
                  <a:srgbClr val="FF0000"/>
                </a:solidFill>
                <a:latin typeface="ＭＳ Ｐ明朝" panose="02020600040205080304" pitchFamily="18" charset="-128"/>
                <a:ea typeface="ＭＳ Ｐ明朝" panose="02020600040205080304" pitchFamily="18" charset="-128"/>
              </a:rPr>
              <a:t>印</a:t>
            </a:r>
          </a:p>
        </xdr:txBody>
      </xdr:sp>
      <xdr:sp macro="" textlink="">
        <xdr:nvSpPr>
          <xdr:cNvPr id="126" name="Oval 97"/>
          <xdr:cNvSpPr>
            <a:spLocks noChangeAspect="1" noChangeArrowheads="1"/>
          </xdr:cNvSpPr>
        </xdr:nvSpPr>
        <xdr:spPr bwMode="auto">
          <a:xfrm>
            <a:off x="15107062" y="342901"/>
            <a:ext cx="360000" cy="360000"/>
          </a:xfrm>
          <a:prstGeom prst="ellipse">
            <a:avLst/>
          </a:prstGeom>
          <a:noFill/>
          <a:ln w="19050" algn="ctr">
            <a:solidFill>
              <a:srgbClr val="FF0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0</xdr:col>
      <xdr:colOff>285750</xdr:colOff>
      <xdr:row>1</xdr:row>
      <xdr:rowOff>0</xdr:rowOff>
    </xdr:from>
    <xdr:to>
      <xdr:col>1</xdr:col>
      <xdr:colOff>1114425</xdr:colOff>
      <xdr:row>3</xdr:row>
      <xdr:rowOff>0</xdr:rowOff>
    </xdr:to>
    <xdr:grpSp>
      <xdr:nvGrpSpPr>
        <xdr:cNvPr id="127" name="Group 9550"/>
        <xdr:cNvGrpSpPr>
          <a:grpSpLocks/>
        </xdr:cNvGrpSpPr>
      </xdr:nvGrpSpPr>
      <xdr:grpSpPr bwMode="auto">
        <a:xfrm>
          <a:off x="263832" y="375265"/>
          <a:ext cx="1946787" cy="281858"/>
          <a:chOff x="1351" y="8204"/>
          <a:chExt cx="3314" cy="493"/>
        </a:xfrm>
      </xdr:grpSpPr>
      <xdr:sp macro="" textlink="">
        <xdr:nvSpPr>
          <xdr:cNvPr id="128" name="AutoShape 9551"/>
          <xdr:cNvSpPr>
            <a:spLocks noChangeArrowheads="1"/>
          </xdr:cNvSpPr>
        </xdr:nvSpPr>
        <xdr:spPr bwMode="auto">
          <a:xfrm>
            <a:off x="1351" y="8294"/>
            <a:ext cx="2789" cy="403"/>
          </a:xfrm>
          <a:prstGeom prst="roundRect">
            <a:avLst>
              <a:gd name="adj" fmla="val 16667"/>
            </a:avLst>
          </a:prstGeom>
          <a:solidFill>
            <a:srgbClr val="FFFFFF"/>
          </a:solidFill>
          <a:ln w="9525">
            <a:solidFill>
              <a:srgbClr val="FF0000"/>
            </a:solidFill>
            <a:round/>
            <a:headEnd/>
            <a:tailEnd/>
          </a:ln>
        </xdr:spPr>
        <xdr:txBody>
          <a:bodyPr vertOverflow="clip" wrap="square" lIns="74295" tIns="8890" rIns="74295" bIns="8890" anchor="ctr" upright="1"/>
          <a:lstStyle/>
          <a:p>
            <a:pPr algn="ctr" rtl="0">
              <a:lnSpc>
                <a:spcPts val="1300"/>
              </a:lnSpc>
              <a:defRPr sz="1000"/>
            </a:pP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協力会社の書式でよい</a:t>
            </a:r>
            <a:endParaRPr lang="ja-JP" altLang="en-US" sz="1050" b="0" i="0" u="none" strike="noStrike" baseline="0">
              <a:solidFill>
                <a:srgbClr val="000000"/>
              </a:solidFill>
              <a:latin typeface="ＭＳ Ｐ明朝" panose="02020600040205080304" pitchFamily="18" charset="-128"/>
              <a:ea typeface="ＭＳ Ｐ明朝" panose="02020600040205080304" pitchFamily="18" charset="-128"/>
              <a:cs typeface="Times New Roman"/>
            </a:endParaRPr>
          </a:p>
          <a:p>
            <a:pPr algn="ctr" rtl="0">
              <a:defRPr sz="1000"/>
            </a:pPr>
            <a:endParaRPr lang="ja-JP" altLang="en-US" sz="1050" b="0" i="0" u="none" strike="noStrike" baseline="0">
              <a:solidFill>
                <a:srgbClr val="000000"/>
              </a:solidFill>
              <a:latin typeface="ＭＳ Ｐ明朝" panose="02020600040205080304" pitchFamily="18" charset="-128"/>
              <a:ea typeface="ＭＳ Ｐ明朝" panose="02020600040205080304" pitchFamily="18" charset="-128"/>
              <a:cs typeface="Times New Roman"/>
            </a:endParaRPr>
          </a:p>
        </xdr:txBody>
      </xdr:sp>
      <xdr:cxnSp macro="">
        <xdr:nvCxnSpPr>
          <xdr:cNvPr id="129" name="AutoShape 9552"/>
          <xdr:cNvCxnSpPr>
            <a:cxnSpLocks noChangeShapeType="1"/>
          </xdr:cNvCxnSpPr>
        </xdr:nvCxnSpPr>
        <xdr:spPr bwMode="auto">
          <a:xfrm flipV="1">
            <a:off x="4143" y="8204"/>
            <a:ext cx="522" cy="284"/>
          </a:xfrm>
          <a:prstGeom prst="straightConnector1">
            <a:avLst/>
          </a:prstGeom>
          <a:noFill/>
          <a:ln w="9525">
            <a:solidFill>
              <a:srgbClr val="FF0000"/>
            </a:solidFill>
            <a:round/>
            <a:headEnd/>
            <a:tailEnd type="triangle" w="med" len="med"/>
          </a:ln>
          <a:effectLst/>
          <a:extLst>
            <a:ext uri="{909E8E84-426E-40DD-AFC4-6F175D3DCCD1}">
              <a14:hiddenFill xmlns:a14="http://schemas.microsoft.com/office/drawing/2010/main" xmlns="">
                <a:noFill/>
              </a14:hiddenFill>
            </a:ext>
            <a:ext uri="{AF507438-7753-43E0-B8FC-AC1667EBCBE1}">
              <a14:hiddenEffects xmlns:a14="http://schemas.microsoft.com/office/drawing/2010/main" xmlns="">
                <a:effectLst>
                  <a:outerShdw dist="35921" dir="2700000" algn="ctr" rotWithShape="0">
                    <a:srgbClr val="808080"/>
                  </a:outerShdw>
                </a:effectLst>
              </a14:hiddenEffects>
            </a:ext>
          </a:extLst>
        </xdr:spPr>
      </xdr:cxnSp>
    </xdr:grpSp>
    <xdr:clientData/>
  </xdr:twoCellAnchor>
  <xdr:twoCellAnchor>
    <xdr:from>
      <xdr:col>23</xdr:col>
      <xdr:colOff>76200</xdr:colOff>
      <xdr:row>11</xdr:row>
      <xdr:rowOff>104775</xdr:rowOff>
    </xdr:from>
    <xdr:to>
      <xdr:col>24</xdr:col>
      <xdr:colOff>19050</xdr:colOff>
      <xdr:row>13</xdr:row>
      <xdr:rowOff>0</xdr:rowOff>
    </xdr:to>
    <xdr:grpSp>
      <xdr:nvGrpSpPr>
        <xdr:cNvPr id="130" name="グループ化 123"/>
        <xdr:cNvGrpSpPr>
          <a:grpSpLocks/>
        </xdr:cNvGrpSpPr>
      </xdr:nvGrpSpPr>
      <xdr:grpSpPr bwMode="auto">
        <a:xfrm>
          <a:off x="14396065" y="2589161"/>
          <a:ext cx="247445" cy="222865"/>
          <a:chOff x="6619875" y="2952750"/>
          <a:chExt cx="276225" cy="257175"/>
        </a:xfrm>
      </xdr:grpSpPr>
      <xdr:sp macro="" textlink="">
        <xdr:nvSpPr>
          <xdr:cNvPr id="131" name="Rectangle 2"/>
          <xdr:cNvSpPr>
            <a:spLocks noChangeArrowheads="1"/>
          </xdr:cNvSpPr>
        </xdr:nvSpPr>
        <xdr:spPr bwMode="auto">
          <a:xfrm>
            <a:off x="6619875" y="2952750"/>
            <a:ext cx="276225" cy="257175"/>
          </a:xfrm>
          <a:prstGeom prst="rect">
            <a:avLst/>
          </a:prstGeom>
          <a:solidFill>
            <a:srgbClr val="FFFFFF">
              <a:alpha val="0"/>
            </a:srgbClr>
          </a:solidFill>
          <a:ln w="9525">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印</a:t>
            </a:r>
          </a:p>
        </xdr:txBody>
      </xdr:sp>
      <xdr:sp macro="" textlink="">
        <xdr:nvSpPr>
          <xdr:cNvPr id="132" name="円/楕円 131"/>
          <xdr:cNvSpPr/>
        </xdr:nvSpPr>
        <xdr:spPr>
          <a:xfrm>
            <a:off x="6639605" y="2992315"/>
            <a:ext cx="207169" cy="16815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22</xdr:col>
      <xdr:colOff>28575</xdr:colOff>
      <xdr:row>0</xdr:row>
      <xdr:rowOff>95250</xdr:rowOff>
    </xdr:from>
    <xdr:to>
      <xdr:col>23</xdr:col>
      <xdr:colOff>200025</xdr:colOff>
      <xdr:row>1</xdr:row>
      <xdr:rowOff>76200</xdr:rowOff>
    </xdr:to>
    <xdr:grpSp>
      <xdr:nvGrpSpPr>
        <xdr:cNvPr id="133" name="グループ化 124"/>
        <xdr:cNvGrpSpPr>
          <a:grpSpLocks/>
        </xdr:cNvGrpSpPr>
      </xdr:nvGrpSpPr>
      <xdr:grpSpPr bwMode="auto">
        <a:xfrm>
          <a:off x="14051935" y="85213"/>
          <a:ext cx="458839" cy="358878"/>
          <a:chOff x="15068550" y="342901"/>
          <a:chExt cx="419100" cy="360000"/>
        </a:xfrm>
      </xdr:grpSpPr>
      <xdr:sp macro="" textlink="">
        <xdr:nvSpPr>
          <xdr:cNvPr id="134" name="テキスト ボックス 133"/>
          <xdr:cNvSpPr txBox="1"/>
        </xdr:nvSpPr>
        <xdr:spPr bwMode="auto">
          <a:xfrm>
            <a:off x="15068550" y="385758"/>
            <a:ext cx="419100" cy="265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noAutofit/>
          </a:bodyPr>
          <a:lstStyle/>
          <a:p>
            <a:pPr algn="ctr"/>
            <a:endParaRPr kumimoji="1" lang="ja-JP" altLang="en-US" sz="900">
              <a:solidFill>
                <a:srgbClr val="FF0000"/>
              </a:solidFill>
              <a:latin typeface="ＭＳ Ｐ明朝" panose="02020600040205080304" pitchFamily="18" charset="-128"/>
              <a:ea typeface="ＭＳ Ｐ明朝" panose="02020600040205080304" pitchFamily="18" charset="-128"/>
            </a:endParaRPr>
          </a:p>
        </xdr:txBody>
      </xdr:sp>
      <xdr:sp macro="" textlink="">
        <xdr:nvSpPr>
          <xdr:cNvPr id="135" name="Oval 97"/>
          <xdr:cNvSpPr>
            <a:spLocks noChangeAspect="1" noChangeArrowheads="1"/>
          </xdr:cNvSpPr>
        </xdr:nvSpPr>
        <xdr:spPr bwMode="auto">
          <a:xfrm>
            <a:off x="15107062" y="342901"/>
            <a:ext cx="360000" cy="360000"/>
          </a:xfrm>
          <a:prstGeom prst="ellipse">
            <a:avLst/>
          </a:prstGeom>
          <a:noFill/>
          <a:ln w="19050" algn="ctr">
            <a:solidFill>
              <a:srgbClr val="FF0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26</xdr:row>
      <xdr:rowOff>9525</xdr:rowOff>
    </xdr:from>
    <xdr:to>
      <xdr:col>3</xdr:col>
      <xdr:colOff>0</xdr:colOff>
      <xdr:row>27</xdr:row>
      <xdr:rowOff>200025</xdr:rowOff>
    </xdr:to>
    <xdr:sp macro="" textlink="">
      <xdr:nvSpPr>
        <xdr:cNvPr id="2" name="Line 1"/>
        <xdr:cNvSpPr>
          <a:spLocks noChangeShapeType="1"/>
        </xdr:cNvSpPr>
      </xdr:nvSpPr>
      <xdr:spPr bwMode="auto">
        <a:xfrm>
          <a:off x="9525" y="5457825"/>
          <a:ext cx="876300" cy="40005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26</xdr:col>
      <xdr:colOff>285750</xdr:colOff>
      <xdr:row>12</xdr:row>
      <xdr:rowOff>114300</xdr:rowOff>
    </xdr:from>
    <xdr:to>
      <xdr:col>28</xdr:col>
      <xdr:colOff>0</xdr:colOff>
      <xdr:row>12</xdr:row>
      <xdr:rowOff>114300</xdr:rowOff>
    </xdr:to>
    <xdr:sp macro="" textlink="">
      <xdr:nvSpPr>
        <xdr:cNvPr id="3" name="Line 7"/>
        <xdr:cNvSpPr>
          <a:spLocks noChangeShapeType="1"/>
        </xdr:cNvSpPr>
      </xdr:nvSpPr>
      <xdr:spPr bwMode="auto">
        <a:xfrm>
          <a:off x="8534400" y="2771775"/>
          <a:ext cx="30480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32</xdr:col>
      <xdr:colOff>19050</xdr:colOff>
      <xdr:row>9</xdr:row>
      <xdr:rowOff>123825</xdr:rowOff>
    </xdr:from>
    <xdr:to>
      <xdr:col>33</xdr:col>
      <xdr:colOff>28575</xdr:colOff>
      <xdr:row>9</xdr:row>
      <xdr:rowOff>123825</xdr:rowOff>
    </xdr:to>
    <xdr:sp macro="" textlink="">
      <xdr:nvSpPr>
        <xdr:cNvPr id="4" name="Line 9"/>
        <xdr:cNvSpPr>
          <a:spLocks noChangeShapeType="1"/>
        </xdr:cNvSpPr>
      </xdr:nvSpPr>
      <xdr:spPr bwMode="auto">
        <a:xfrm>
          <a:off x="10039350" y="2152650"/>
          <a:ext cx="30480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32</xdr:col>
      <xdr:colOff>28575</xdr:colOff>
      <xdr:row>12</xdr:row>
      <xdr:rowOff>114300</xdr:rowOff>
    </xdr:from>
    <xdr:to>
      <xdr:col>33</xdr:col>
      <xdr:colOff>28575</xdr:colOff>
      <xdr:row>12</xdr:row>
      <xdr:rowOff>114300</xdr:rowOff>
    </xdr:to>
    <xdr:sp macro="" textlink="">
      <xdr:nvSpPr>
        <xdr:cNvPr id="5" name="Line 10"/>
        <xdr:cNvSpPr>
          <a:spLocks noChangeShapeType="1"/>
        </xdr:cNvSpPr>
      </xdr:nvSpPr>
      <xdr:spPr bwMode="auto">
        <a:xfrm>
          <a:off x="10048875" y="2771775"/>
          <a:ext cx="29527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32</xdr:col>
      <xdr:colOff>28575</xdr:colOff>
      <xdr:row>15</xdr:row>
      <xdr:rowOff>133350</xdr:rowOff>
    </xdr:from>
    <xdr:to>
      <xdr:col>33</xdr:col>
      <xdr:colOff>28575</xdr:colOff>
      <xdr:row>15</xdr:row>
      <xdr:rowOff>133350</xdr:rowOff>
    </xdr:to>
    <xdr:sp macro="" textlink="">
      <xdr:nvSpPr>
        <xdr:cNvPr id="6" name="Line 11"/>
        <xdr:cNvSpPr>
          <a:spLocks noChangeShapeType="1"/>
        </xdr:cNvSpPr>
      </xdr:nvSpPr>
      <xdr:spPr bwMode="auto">
        <a:xfrm>
          <a:off x="10048875" y="3419475"/>
          <a:ext cx="29527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28</xdr:col>
      <xdr:colOff>0</xdr:colOff>
      <xdr:row>9</xdr:row>
      <xdr:rowOff>123825</xdr:rowOff>
    </xdr:from>
    <xdr:to>
      <xdr:col>28</xdr:col>
      <xdr:colOff>0</xdr:colOff>
      <xdr:row>15</xdr:row>
      <xdr:rowOff>133350</xdr:rowOff>
    </xdr:to>
    <xdr:sp macro="" textlink="">
      <xdr:nvSpPr>
        <xdr:cNvPr id="7" name="Line 12"/>
        <xdr:cNvSpPr>
          <a:spLocks noChangeShapeType="1"/>
        </xdr:cNvSpPr>
      </xdr:nvSpPr>
      <xdr:spPr bwMode="auto">
        <a:xfrm>
          <a:off x="8839200" y="2152650"/>
          <a:ext cx="0" cy="1266825"/>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28</xdr:col>
      <xdr:colOff>0</xdr:colOff>
      <xdr:row>15</xdr:row>
      <xdr:rowOff>123825</xdr:rowOff>
    </xdr:from>
    <xdr:to>
      <xdr:col>28</xdr:col>
      <xdr:colOff>276225</xdr:colOff>
      <xdr:row>15</xdr:row>
      <xdr:rowOff>123825</xdr:rowOff>
    </xdr:to>
    <xdr:sp macro="" textlink="">
      <xdr:nvSpPr>
        <xdr:cNvPr id="8" name="Line 13"/>
        <xdr:cNvSpPr>
          <a:spLocks noChangeShapeType="1"/>
        </xdr:cNvSpPr>
      </xdr:nvSpPr>
      <xdr:spPr bwMode="auto">
        <a:xfrm>
          <a:off x="8839200" y="3409950"/>
          <a:ext cx="27622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28</xdr:col>
      <xdr:colOff>0</xdr:colOff>
      <xdr:row>12</xdr:row>
      <xdr:rowOff>114300</xdr:rowOff>
    </xdr:from>
    <xdr:to>
      <xdr:col>28</xdr:col>
      <xdr:colOff>276225</xdr:colOff>
      <xdr:row>12</xdr:row>
      <xdr:rowOff>114300</xdr:rowOff>
    </xdr:to>
    <xdr:sp macro="" textlink="">
      <xdr:nvSpPr>
        <xdr:cNvPr id="9" name="Line 14"/>
        <xdr:cNvSpPr>
          <a:spLocks noChangeShapeType="1"/>
        </xdr:cNvSpPr>
      </xdr:nvSpPr>
      <xdr:spPr bwMode="auto">
        <a:xfrm>
          <a:off x="8839200" y="2771775"/>
          <a:ext cx="27622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28</xdr:col>
      <xdr:colOff>0</xdr:colOff>
      <xdr:row>9</xdr:row>
      <xdr:rowOff>133350</xdr:rowOff>
    </xdr:from>
    <xdr:to>
      <xdr:col>28</xdr:col>
      <xdr:colOff>276225</xdr:colOff>
      <xdr:row>9</xdr:row>
      <xdr:rowOff>133350</xdr:rowOff>
    </xdr:to>
    <xdr:sp macro="" textlink="">
      <xdr:nvSpPr>
        <xdr:cNvPr id="10" name="Line 15"/>
        <xdr:cNvSpPr>
          <a:spLocks noChangeShapeType="1"/>
        </xdr:cNvSpPr>
      </xdr:nvSpPr>
      <xdr:spPr bwMode="auto">
        <a:xfrm>
          <a:off x="8839200" y="2162175"/>
          <a:ext cx="27622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21</xdr:col>
      <xdr:colOff>285750</xdr:colOff>
      <xdr:row>11</xdr:row>
      <xdr:rowOff>19050</xdr:rowOff>
    </xdr:from>
    <xdr:to>
      <xdr:col>21</xdr:col>
      <xdr:colOff>285750</xdr:colOff>
      <xdr:row>12</xdr:row>
      <xdr:rowOff>142875</xdr:rowOff>
    </xdr:to>
    <xdr:sp macro="" textlink="">
      <xdr:nvSpPr>
        <xdr:cNvPr id="11" name="Line 16"/>
        <xdr:cNvSpPr>
          <a:spLocks noChangeShapeType="1"/>
        </xdr:cNvSpPr>
      </xdr:nvSpPr>
      <xdr:spPr bwMode="auto">
        <a:xfrm>
          <a:off x="7058025" y="2466975"/>
          <a:ext cx="0" cy="333375"/>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22</xdr:col>
      <xdr:colOff>0</xdr:colOff>
      <xdr:row>12</xdr:row>
      <xdr:rowOff>123825</xdr:rowOff>
    </xdr:from>
    <xdr:to>
      <xdr:col>23</xdr:col>
      <xdr:colOff>0</xdr:colOff>
      <xdr:row>12</xdr:row>
      <xdr:rowOff>123825</xdr:rowOff>
    </xdr:to>
    <xdr:sp macro="" textlink="">
      <xdr:nvSpPr>
        <xdr:cNvPr id="12" name="Line 17"/>
        <xdr:cNvSpPr>
          <a:spLocks noChangeShapeType="1"/>
        </xdr:cNvSpPr>
      </xdr:nvSpPr>
      <xdr:spPr bwMode="auto">
        <a:xfrm>
          <a:off x="7067550" y="2781300"/>
          <a:ext cx="29527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5</xdr:col>
      <xdr:colOff>161925</xdr:colOff>
      <xdr:row>45</xdr:row>
      <xdr:rowOff>161925</xdr:rowOff>
    </xdr:from>
    <xdr:to>
      <xdr:col>10</xdr:col>
      <xdr:colOff>9525</xdr:colOff>
      <xdr:row>45</xdr:row>
      <xdr:rowOff>161925</xdr:rowOff>
    </xdr:to>
    <xdr:sp macro="" textlink="">
      <xdr:nvSpPr>
        <xdr:cNvPr id="13" name="Line 22"/>
        <xdr:cNvSpPr>
          <a:spLocks noChangeShapeType="1"/>
        </xdr:cNvSpPr>
      </xdr:nvSpPr>
      <xdr:spPr bwMode="auto">
        <a:xfrm>
          <a:off x="1752600" y="9591675"/>
          <a:ext cx="1609725" cy="0"/>
        </a:xfrm>
        <a:prstGeom prst="line">
          <a:avLst/>
        </a:prstGeom>
        <a:noFill/>
        <a:ln w="9525">
          <a:solidFill>
            <a:srgbClr val="FF0000"/>
          </a:solidFill>
          <a:round/>
          <a:headEnd type="oval" w="lg" len="sm"/>
          <a:tailEnd type="oval" w="lg" len="sm"/>
        </a:ln>
        <a:extLst>
          <a:ext uri="{909E8E84-426E-40DD-AFC4-6F175D3DCCD1}">
            <a14:hiddenFill xmlns:a14="http://schemas.microsoft.com/office/drawing/2010/main" xmlns="">
              <a:noFill/>
            </a14:hiddenFill>
          </a:ext>
        </a:extLst>
      </xdr:spPr>
    </xdr:sp>
    <xdr:clientData/>
  </xdr:twoCellAnchor>
  <xdr:twoCellAnchor>
    <xdr:from>
      <xdr:col>6</xdr:col>
      <xdr:colOff>133350</xdr:colOff>
      <xdr:row>45</xdr:row>
      <xdr:rowOff>123825</xdr:rowOff>
    </xdr:from>
    <xdr:to>
      <xdr:col>6</xdr:col>
      <xdr:colOff>180975</xdr:colOff>
      <xdr:row>45</xdr:row>
      <xdr:rowOff>190500</xdr:rowOff>
    </xdr:to>
    <xdr:sp macro="" textlink="">
      <xdr:nvSpPr>
        <xdr:cNvPr id="14" name="Oval 23"/>
        <xdr:cNvSpPr>
          <a:spLocks noChangeArrowheads="1"/>
        </xdr:cNvSpPr>
      </xdr:nvSpPr>
      <xdr:spPr bwMode="auto">
        <a:xfrm>
          <a:off x="2076450" y="9553575"/>
          <a:ext cx="47625" cy="66675"/>
        </a:xfrm>
        <a:prstGeom prst="ellipse">
          <a:avLst/>
        </a:prstGeom>
        <a:solidFill>
          <a:srgbClr val="FF0000"/>
        </a:solidFill>
        <a:ln w="9525">
          <a:solidFill>
            <a:srgbClr val="FF0000"/>
          </a:solidFill>
          <a:round/>
          <a:headEnd/>
          <a:tailEnd/>
        </a:ln>
      </xdr:spPr>
    </xdr:sp>
    <xdr:clientData/>
  </xdr:twoCellAnchor>
  <xdr:twoCellAnchor>
    <xdr:from>
      <xdr:col>7</xdr:col>
      <xdr:colOff>123825</xdr:colOff>
      <xdr:row>45</xdr:row>
      <xdr:rowOff>123825</xdr:rowOff>
    </xdr:from>
    <xdr:to>
      <xdr:col>7</xdr:col>
      <xdr:colOff>171450</xdr:colOff>
      <xdr:row>45</xdr:row>
      <xdr:rowOff>190500</xdr:rowOff>
    </xdr:to>
    <xdr:sp macro="" textlink="">
      <xdr:nvSpPr>
        <xdr:cNvPr id="15" name="Oval 24"/>
        <xdr:cNvSpPr>
          <a:spLocks noChangeArrowheads="1"/>
        </xdr:cNvSpPr>
      </xdr:nvSpPr>
      <xdr:spPr bwMode="auto">
        <a:xfrm>
          <a:off x="2419350" y="9553575"/>
          <a:ext cx="47625" cy="66675"/>
        </a:xfrm>
        <a:prstGeom prst="ellipse">
          <a:avLst/>
        </a:prstGeom>
        <a:solidFill>
          <a:srgbClr val="FF0000"/>
        </a:solidFill>
        <a:ln w="9525">
          <a:solidFill>
            <a:srgbClr val="FF0000"/>
          </a:solidFill>
          <a:round/>
          <a:headEnd/>
          <a:tailEnd/>
        </a:ln>
      </xdr:spPr>
    </xdr:sp>
    <xdr:clientData/>
  </xdr:twoCellAnchor>
  <xdr:twoCellAnchor>
    <xdr:from>
      <xdr:col>8</xdr:col>
      <xdr:colOff>114300</xdr:colOff>
      <xdr:row>45</xdr:row>
      <xdr:rowOff>123825</xdr:rowOff>
    </xdr:from>
    <xdr:to>
      <xdr:col>8</xdr:col>
      <xdr:colOff>161925</xdr:colOff>
      <xdr:row>45</xdr:row>
      <xdr:rowOff>190500</xdr:rowOff>
    </xdr:to>
    <xdr:sp macro="" textlink="">
      <xdr:nvSpPr>
        <xdr:cNvPr id="16" name="Oval 25"/>
        <xdr:cNvSpPr>
          <a:spLocks noChangeArrowheads="1"/>
        </xdr:cNvSpPr>
      </xdr:nvSpPr>
      <xdr:spPr bwMode="auto">
        <a:xfrm>
          <a:off x="2762250" y="9553575"/>
          <a:ext cx="47625" cy="66675"/>
        </a:xfrm>
        <a:prstGeom prst="ellipse">
          <a:avLst/>
        </a:prstGeom>
        <a:solidFill>
          <a:srgbClr val="FF0000"/>
        </a:solidFill>
        <a:ln w="9525">
          <a:solidFill>
            <a:srgbClr val="FF0000"/>
          </a:solidFill>
          <a:round/>
          <a:headEnd/>
          <a:tailEnd/>
        </a:ln>
      </xdr:spPr>
    </xdr:sp>
    <xdr:clientData/>
  </xdr:twoCellAnchor>
  <xdr:twoCellAnchor>
    <xdr:from>
      <xdr:col>9</xdr:col>
      <xdr:colOff>123825</xdr:colOff>
      <xdr:row>45</xdr:row>
      <xdr:rowOff>123825</xdr:rowOff>
    </xdr:from>
    <xdr:to>
      <xdr:col>9</xdr:col>
      <xdr:colOff>171450</xdr:colOff>
      <xdr:row>45</xdr:row>
      <xdr:rowOff>190500</xdr:rowOff>
    </xdr:to>
    <xdr:sp macro="" textlink="">
      <xdr:nvSpPr>
        <xdr:cNvPr id="17" name="Oval 26"/>
        <xdr:cNvSpPr>
          <a:spLocks noChangeArrowheads="1"/>
        </xdr:cNvSpPr>
      </xdr:nvSpPr>
      <xdr:spPr bwMode="auto">
        <a:xfrm>
          <a:off x="3124200" y="9553575"/>
          <a:ext cx="47625" cy="66675"/>
        </a:xfrm>
        <a:prstGeom prst="ellipse">
          <a:avLst/>
        </a:prstGeom>
        <a:solidFill>
          <a:srgbClr val="FF0000"/>
        </a:solidFill>
        <a:ln w="9525">
          <a:solidFill>
            <a:srgbClr val="FF0000"/>
          </a:solidFill>
          <a:round/>
          <a:headEnd/>
          <a:tailEnd/>
        </a:ln>
      </xdr:spPr>
    </xdr:sp>
    <xdr:clientData/>
  </xdr:twoCellAnchor>
  <xdr:twoCellAnchor>
    <xdr:from>
      <xdr:col>8</xdr:col>
      <xdr:colOff>257175</xdr:colOff>
      <xdr:row>30</xdr:row>
      <xdr:rowOff>0</xdr:rowOff>
    </xdr:from>
    <xdr:to>
      <xdr:col>9</xdr:col>
      <xdr:colOff>84750</xdr:colOff>
      <xdr:row>30</xdr:row>
      <xdr:rowOff>0</xdr:rowOff>
    </xdr:to>
    <xdr:cxnSp macro="">
      <xdr:nvCxnSpPr>
        <xdr:cNvPr id="18" name="直線コネクタ 17"/>
        <xdr:cNvCxnSpPr/>
      </xdr:nvCxnSpPr>
      <xdr:spPr>
        <a:xfrm>
          <a:off x="2905125" y="6286500"/>
          <a:ext cx="180000" cy="0"/>
        </a:xfrm>
        <a:prstGeom prst="line">
          <a:avLst/>
        </a:prstGeom>
        <a:ln>
          <a:solidFill>
            <a:srgbClr val="FF0000"/>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47625</xdr:colOff>
      <xdr:row>32</xdr:row>
      <xdr:rowOff>9525</xdr:rowOff>
    </xdr:from>
    <xdr:to>
      <xdr:col>8</xdr:col>
      <xdr:colOff>227625</xdr:colOff>
      <xdr:row>32</xdr:row>
      <xdr:rowOff>9525</xdr:rowOff>
    </xdr:to>
    <xdr:cxnSp macro="">
      <xdr:nvCxnSpPr>
        <xdr:cNvPr id="19" name="直線コネクタ 18"/>
        <xdr:cNvCxnSpPr/>
      </xdr:nvCxnSpPr>
      <xdr:spPr>
        <a:xfrm>
          <a:off x="2695575" y="6715125"/>
          <a:ext cx="180000" cy="0"/>
        </a:xfrm>
        <a:prstGeom prst="line">
          <a:avLst/>
        </a:prstGeom>
        <a:ln>
          <a:solidFill>
            <a:srgbClr val="FF0000"/>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38100</xdr:colOff>
      <xdr:row>34</xdr:row>
      <xdr:rowOff>0</xdr:rowOff>
    </xdr:from>
    <xdr:to>
      <xdr:col>7</xdr:col>
      <xdr:colOff>218100</xdr:colOff>
      <xdr:row>34</xdr:row>
      <xdr:rowOff>0</xdr:rowOff>
    </xdr:to>
    <xdr:cxnSp macro="">
      <xdr:nvCxnSpPr>
        <xdr:cNvPr id="20" name="直線コネクタ 19"/>
        <xdr:cNvCxnSpPr/>
      </xdr:nvCxnSpPr>
      <xdr:spPr>
        <a:xfrm>
          <a:off x="2333625" y="7124700"/>
          <a:ext cx="180000" cy="0"/>
        </a:xfrm>
        <a:prstGeom prst="line">
          <a:avLst/>
        </a:prstGeom>
        <a:ln>
          <a:solidFill>
            <a:srgbClr val="FF0000"/>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76200</xdr:colOff>
      <xdr:row>36</xdr:row>
      <xdr:rowOff>0</xdr:rowOff>
    </xdr:from>
    <xdr:to>
      <xdr:col>6</xdr:col>
      <xdr:colOff>256200</xdr:colOff>
      <xdr:row>36</xdr:row>
      <xdr:rowOff>0</xdr:rowOff>
    </xdr:to>
    <xdr:cxnSp macro="">
      <xdr:nvCxnSpPr>
        <xdr:cNvPr id="21" name="直線コネクタ 20"/>
        <xdr:cNvCxnSpPr/>
      </xdr:nvCxnSpPr>
      <xdr:spPr>
        <a:xfrm>
          <a:off x="2019300" y="7543800"/>
          <a:ext cx="180000" cy="0"/>
        </a:xfrm>
        <a:prstGeom prst="line">
          <a:avLst/>
        </a:prstGeom>
        <a:ln>
          <a:solidFill>
            <a:srgbClr val="FF0000"/>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123825</xdr:colOff>
      <xdr:row>38</xdr:row>
      <xdr:rowOff>0</xdr:rowOff>
    </xdr:from>
    <xdr:to>
      <xdr:col>5</xdr:col>
      <xdr:colOff>303825</xdr:colOff>
      <xdr:row>38</xdr:row>
      <xdr:rowOff>0</xdr:rowOff>
    </xdr:to>
    <xdr:cxnSp macro="">
      <xdr:nvCxnSpPr>
        <xdr:cNvPr id="22" name="直線コネクタ 21"/>
        <xdr:cNvCxnSpPr/>
      </xdr:nvCxnSpPr>
      <xdr:spPr>
        <a:xfrm>
          <a:off x="1714500" y="7962900"/>
          <a:ext cx="180000" cy="0"/>
        </a:xfrm>
        <a:prstGeom prst="line">
          <a:avLst/>
        </a:prstGeom>
        <a:ln>
          <a:solidFill>
            <a:srgbClr val="FF0000"/>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219075</xdr:colOff>
      <xdr:row>40</xdr:row>
      <xdr:rowOff>0</xdr:rowOff>
    </xdr:from>
    <xdr:to>
      <xdr:col>5</xdr:col>
      <xdr:colOff>46650</xdr:colOff>
      <xdr:row>40</xdr:row>
      <xdr:rowOff>0</xdr:rowOff>
    </xdr:to>
    <xdr:cxnSp macro="">
      <xdr:nvCxnSpPr>
        <xdr:cNvPr id="23" name="直線コネクタ 22"/>
        <xdr:cNvCxnSpPr/>
      </xdr:nvCxnSpPr>
      <xdr:spPr>
        <a:xfrm>
          <a:off x="1457325" y="8382000"/>
          <a:ext cx="180000" cy="0"/>
        </a:xfrm>
        <a:prstGeom prst="line">
          <a:avLst/>
        </a:prstGeom>
        <a:ln>
          <a:solidFill>
            <a:srgbClr val="FF0000"/>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180975</xdr:colOff>
      <xdr:row>42</xdr:row>
      <xdr:rowOff>9525</xdr:rowOff>
    </xdr:from>
    <xdr:to>
      <xdr:col>5</xdr:col>
      <xdr:colOff>0</xdr:colOff>
      <xdr:row>42</xdr:row>
      <xdr:rowOff>9525</xdr:rowOff>
    </xdr:to>
    <xdr:cxnSp macro="">
      <xdr:nvCxnSpPr>
        <xdr:cNvPr id="24" name="直線コネクタ 23"/>
        <xdr:cNvCxnSpPr/>
      </xdr:nvCxnSpPr>
      <xdr:spPr>
        <a:xfrm>
          <a:off x="1066800" y="8810625"/>
          <a:ext cx="523875" cy="0"/>
        </a:xfrm>
        <a:prstGeom prst="line">
          <a:avLst/>
        </a:prstGeom>
        <a:ln>
          <a:solidFill>
            <a:srgbClr val="FF0000"/>
          </a:solidFill>
          <a:headEnd type="ova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180975</xdr:colOff>
      <xdr:row>4</xdr:row>
      <xdr:rowOff>200025</xdr:rowOff>
    </xdr:from>
    <xdr:to>
      <xdr:col>45</xdr:col>
      <xdr:colOff>95250</xdr:colOff>
      <xdr:row>5</xdr:row>
      <xdr:rowOff>247650</xdr:rowOff>
    </xdr:to>
    <xdr:grpSp>
      <xdr:nvGrpSpPr>
        <xdr:cNvPr id="25" name="グループ化 24"/>
        <xdr:cNvGrpSpPr>
          <a:grpSpLocks/>
        </xdr:cNvGrpSpPr>
      </xdr:nvGrpSpPr>
      <xdr:grpSpPr bwMode="auto">
        <a:xfrm>
          <a:off x="13194146" y="1112981"/>
          <a:ext cx="249381" cy="238607"/>
          <a:chOff x="6619875" y="2952750"/>
          <a:chExt cx="276225" cy="257175"/>
        </a:xfrm>
      </xdr:grpSpPr>
      <xdr:sp macro="" textlink="">
        <xdr:nvSpPr>
          <xdr:cNvPr id="26" name="Rectangle 2"/>
          <xdr:cNvSpPr>
            <a:spLocks noChangeArrowheads="1"/>
          </xdr:cNvSpPr>
        </xdr:nvSpPr>
        <xdr:spPr bwMode="auto">
          <a:xfrm>
            <a:off x="6619875" y="2952750"/>
            <a:ext cx="276225" cy="257175"/>
          </a:xfrm>
          <a:prstGeom prst="rect">
            <a:avLst/>
          </a:prstGeom>
          <a:solidFill>
            <a:srgbClr val="FFFFFF">
              <a:alpha val="0"/>
            </a:srgbClr>
          </a:solidFill>
          <a:ln w="9525">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印</a:t>
            </a:r>
          </a:p>
        </xdr:txBody>
      </xdr:sp>
      <xdr:sp macro="" textlink="">
        <xdr:nvSpPr>
          <xdr:cNvPr id="27" name="円/楕円 26"/>
          <xdr:cNvSpPr/>
        </xdr:nvSpPr>
        <xdr:spPr>
          <a:xfrm>
            <a:off x="6649471" y="2981325"/>
            <a:ext cx="217034" cy="200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14</xdr:col>
      <xdr:colOff>0</xdr:colOff>
      <xdr:row>42</xdr:row>
      <xdr:rowOff>9525</xdr:rowOff>
    </xdr:from>
    <xdr:to>
      <xdr:col>20</xdr:col>
      <xdr:colOff>0</xdr:colOff>
      <xdr:row>44</xdr:row>
      <xdr:rowOff>200025</xdr:rowOff>
    </xdr:to>
    <xdr:cxnSp macro="">
      <xdr:nvCxnSpPr>
        <xdr:cNvPr id="28" name="直線コネクタ 27"/>
        <xdr:cNvCxnSpPr/>
      </xdr:nvCxnSpPr>
      <xdr:spPr>
        <a:xfrm>
          <a:off x="4705350" y="8810625"/>
          <a:ext cx="1771650" cy="609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180975</xdr:colOff>
      <xdr:row>4</xdr:row>
      <xdr:rowOff>200025</xdr:rowOff>
    </xdr:from>
    <xdr:to>
      <xdr:col>45</xdr:col>
      <xdr:colOff>95250</xdr:colOff>
      <xdr:row>5</xdr:row>
      <xdr:rowOff>247650</xdr:rowOff>
    </xdr:to>
    <xdr:grpSp>
      <xdr:nvGrpSpPr>
        <xdr:cNvPr id="29" name="グループ化 24"/>
        <xdr:cNvGrpSpPr>
          <a:grpSpLocks/>
        </xdr:cNvGrpSpPr>
      </xdr:nvGrpSpPr>
      <xdr:grpSpPr bwMode="auto">
        <a:xfrm>
          <a:off x="13194146" y="1112981"/>
          <a:ext cx="249381" cy="238607"/>
          <a:chOff x="6619875" y="2952750"/>
          <a:chExt cx="276225" cy="257175"/>
        </a:xfrm>
      </xdr:grpSpPr>
      <xdr:sp macro="" textlink="">
        <xdr:nvSpPr>
          <xdr:cNvPr id="30" name="Rectangle 2"/>
          <xdr:cNvSpPr>
            <a:spLocks noChangeArrowheads="1"/>
          </xdr:cNvSpPr>
        </xdr:nvSpPr>
        <xdr:spPr bwMode="auto">
          <a:xfrm>
            <a:off x="6619875" y="2952750"/>
            <a:ext cx="276225" cy="257175"/>
          </a:xfrm>
          <a:prstGeom prst="rect">
            <a:avLst/>
          </a:prstGeom>
          <a:solidFill>
            <a:srgbClr val="FFFFFF">
              <a:alpha val="0"/>
            </a:srgbClr>
          </a:solidFill>
          <a:ln w="9525">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印</a:t>
            </a:r>
          </a:p>
        </xdr:txBody>
      </xdr:sp>
      <xdr:sp macro="" textlink="">
        <xdr:nvSpPr>
          <xdr:cNvPr id="31" name="円/楕円 30"/>
          <xdr:cNvSpPr/>
        </xdr:nvSpPr>
        <xdr:spPr>
          <a:xfrm>
            <a:off x="6649471" y="2981325"/>
            <a:ext cx="217034" cy="200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295275</xdr:colOff>
      <xdr:row>6</xdr:row>
      <xdr:rowOff>66675</xdr:rowOff>
    </xdr:from>
    <xdr:to>
      <xdr:col>5</xdr:col>
      <xdr:colOff>571500</xdr:colOff>
      <xdr:row>6</xdr:row>
      <xdr:rowOff>323850</xdr:rowOff>
    </xdr:to>
    <xdr:sp macro="" textlink="">
      <xdr:nvSpPr>
        <xdr:cNvPr id="2" name="Rectangle 3"/>
        <xdr:cNvSpPr>
          <a:spLocks noChangeArrowheads="1"/>
        </xdr:cNvSpPr>
      </xdr:nvSpPr>
      <xdr:spPr bwMode="auto">
        <a:xfrm>
          <a:off x="3724275" y="2124075"/>
          <a:ext cx="276225" cy="257175"/>
        </a:xfrm>
        <a:prstGeom prst="rect">
          <a:avLst/>
        </a:prstGeom>
        <a:solidFill>
          <a:srgbClr val="FFFFFF">
            <a:alpha val="0"/>
          </a:srgbClr>
        </a:solid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殿</a:t>
          </a:r>
        </a:p>
      </xdr:txBody>
    </xdr:sp>
    <xdr:clientData/>
  </xdr:twoCellAnchor>
  <xdr:twoCellAnchor>
    <xdr:from>
      <xdr:col>7</xdr:col>
      <xdr:colOff>419100</xdr:colOff>
      <xdr:row>0</xdr:row>
      <xdr:rowOff>57150</xdr:rowOff>
    </xdr:from>
    <xdr:to>
      <xdr:col>10</xdr:col>
      <xdr:colOff>66675</xdr:colOff>
      <xdr:row>1</xdr:row>
      <xdr:rowOff>152400</xdr:rowOff>
    </xdr:to>
    <xdr:sp macro="" textlink="">
      <xdr:nvSpPr>
        <xdr:cNvPr id="128247" name="Rectangle 5"/>
        <xdr:cNvSpPr>
          <a:spLocks noChangeArrowheads="1"/>
        </xdr:cNvSpPr>
      </xdr:nvSpPr>
      <xdr:spPr bwMode="auto">
        <a:xfrm>
          <a:off x="4438650" y="57150"/>
          <a:ext cx="2438400" cy="438150"/>
        </a:xfrm>
        <a:prstGeom prst="rect">
          <a:avLst/>
        </a:prstGeom>
        <a:solidFill>
          <a:srgbClr val="FFFFFF"/>
        </a:solidFill>
        <a:ln w="9525">
          <a:solidFill>
            <a:srgbClr val="000000"/>
          </a:solidFill>
          <a:miter lim="800000"/>
          <a:headEnd/>
          <a:tailEnd/>
        </a:ln>
      </xdr:spPr>
    </xdr:sp>
    <xdr:clientData/>
  </xdr:twoCellAnchor>
  <xdr:twoCellAnchor>
    <xdr:from>
      <xdr:col>6</xdr:col>
      <xdr:colOff>847725</xdr:colOff>
      <xdr:row>0</xdr:row>
      <xdr:rowOff>57150</xdr:rowOff>
    </xdr:from>
    <xdr:to>
      <xdr:col>7</xdr:col>
      <xdr:colOff>457200</xdr:colOff>
      <xdr:row>1</xdr:row>
      <xdr:rowOff>152400</xdr:rowOff>
    </xdr:to>
    <xdr:sp macro="" textlink="">
      <xdr:nvSpPr>
        <xdr:cNvPr id="5" name="Rectangle 6"/>
        <xdr:cNvSpPr>
          <a:spLocks noChangeArrowheads="1"/>
        </xdr:cNvSpPr>
      </xdr:nvSpPr>
      <xdr:spPr bwMode="auto">
        <a:xfrm>
          <a:off x="4800600" y="57150"/>
          <a:ext cx="457200" cy="4381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Ｐ明朝"/>
              <a:ea typeface="ＭＳ Ｐ明朝"/>
            </a:rPr>
            <a:t>元請</a:t>
          </a:r>
        </a:p>
        <a:p>
          <a:pPr algn="ctr" rtl="0">
            <a:lnSpc>
              <a:spcPts val="1100"/>
            </a:lnSpc>
            <a:defRPr sz="1000"/>
          </a:pPr>
          <a:r>
            <a:rPr lang="ja-JP" altLang="en-US" sz="1000" b="0" i="0" u="none" strike="noStrike" baseline="0">
              <a:solidFill>
                <a:srgbClr val="000000"/>
              </a:solidFill>
              <a:latin typeface="ＭＳ Ｐ明朝"/>
              <a:ea typeface="ＭＳ Ｐ明朝"/>
            </a:rPr>
            <a:t>確認欄</a:t>
          </a:r>
        </a:p>
      </xdr:txBody>
    </xdr:sp>
    <xdr:clientData/>
  </xdr:twoCellAnchor>
  <xdr:twoCellAnchor>
    <xdr:from>
      <xdr:col>9</xdr:col>
      <xdr:colOff>1133475</xdr:colOff>
      <xdr:row>8</xdr:row>
      <xdr:rowOff>238125</xdr:rowOff>
    </xdr:from>
    <xdr:to>
      <xdr:col>9</xdr:col>
      <xdr:colOff>1409700</xdr:colOff>
      <xdr:row>8</xdr:row>
      <xdr:rowOff>495300</xdr:rowOff>
    </xdr:to>
    <xdr:grpSp>
      <xdr:nvGrpSpPr>
        <xdr:cNvPr id="128249" name="グループ化 6"/>
        <xdr:cNvGrpSpPr>
          <a:grpSpLocks/>
        </xdr:cNvGrpSpPr>
      </xdr:nvGrpSpPr>
      <xdr:grpSpPr bwMode="auto">
        <a:xfrm>
          <a:off x="5987796" y="2737104"/>
          <a:ext cx="254508" cy="233172"/>
          <a:chOff x="6619875" y="2952750"/>
          <a:chExt cx="276225" cy="257175"/>
        </a:xfrm>
      </xdr:grpSpPr>
      <xdr:sp macro="" textlink="">
        <xdr:nvSpPr>
          <xdr:cNvPr id="7" name="Rectangle 2"/>
          <xdr:cNvSpPr>
            <a:spLocks noChangeArrowheads="1"/>
          </xdr:cNvSpPr>
        </xdr:nvSpPr>
        <xdr:spPr bwMode="auto">
          <a:xfrm>
            <a:off x="6619875" y="2952750"/>
            <a:ext cx="276225" cy="257175"/>
          </a:xfrm>
          <a:prstGeom prst="rect">
            <a:avLst/>
          </a:prstGeom>
          <a:solidFill>
            <a:srgbClr val="FFFFFF">
              <a:alpha val="0"/>
            </a:srgbClr>
          </a:solidFill>
          <a:ln w="9525">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印</a:t>
            </a:r>
          </a:p>
        </xdr:txBody>
      </xdr:sp>
      <xdr:sp macro="" textlink="">
        <xdr:nvSpPr>
          <xdr:cNvPr id="8" name="円/楕円 7"/>
          <xdr:cNvSpPr/>
        </xdr:nvSpPr>
        <xdr:spPr>
          <a:xfrm>
            <a:off x="6648450" y="2981325"/>
            <a:ext cx="219075" cy="200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notsu\Desktop\&#20061;&#22823;&#23433;&#20840;&#26360;&#390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Owner\AppData\Local\Packages\Microsoft.MicrosoftEdge_8wekyb3d8bbwe\TempState\Downloads\&#24029;&#21475;&#27096;&#24335;(&#26696;)&#35501;&#21462;&#12426;&#23554;&#2999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日付"/>
      <sheetName val="入力"/>
      <sheetName val="作業員データ"/>
      <sheetName val="表紙"/>
      <sheetName val="表紙裏"/>
      <sheetName val="提出一覧表"/>
      <sheetName val="1 通知"/>
      <sheetName val="2 誓約書"/>
      <sheetName val="3 施工体制台帳"/>
      <sheetName val="4 再下請"/>
      <sheetName val="5 編成表"/>
      <sheetName val="6 社保名簿"/>
      <sheetName val="6 名簿"/>
      <sheetName val="（参考）資格一覧"/>
      <sheetName val="7 店社計画（参考）"/>
      <sheetName val="8 工事計画（参考）"/>
      <sheetName val="9 通勤車届"/>
      <sheetName val="10 月間計画（参考）"/>
      <sheetName val="11 持込車両"/>
      <sheetName val="12 リース持込"/>
      <sheetName val="13 持込電気"/>
      <sheetName val="14 新規送出"/>
      <sheetName val="15 年少者"/>
      <sheetName val="16 高齢者"/>
      <sheetName val="17 高血圧者"/>
      <sheetName val="18 危険物"/>
      <sheetName val="（参考）危険一覧"/>
      <sheetName val="（参考）主な危険物の指定品目・数量"/>
      <sheetName val="19 無災害"/>
      <sheetName val="Sheet1"/>
    </sheetNames>
    <sheetDataSet>
      <sheetData sheetId="0"/>
      <sheetData sheetId="1">
        <row r="20">
          <cell r="D20">
            <v>26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52">
          <cell r="B52" t="str">
            <v>現場代理人</v>
          </cell>
          <cell r="C52">
            <v>1</v>
          </cell>
          <cell r="D52" t="str">
            <v>現</v>
          </cell>
        </row>
        <row r="53">
          <cell r="B53" t="str">
            <v>職長</v>
          </cell>
          <cell r="C53">
            <v>2</v>
          </cell>
          <cell r="D53" t="str">
            <v>職</v>
          </cell>
        </row>
        <row r="54">
          <cell r="B54" t="str">
            <v>安全衛生責任者</v>
          </cell>
          <cell r="C54">
            <v>3</v>
          </cell>
          <cell r="D54" t="str">
            <v>安</v>
          </cell>
        </row>
        <row r="55">
          <cell r="B55" t="str">
            <v>基幹技能者</v>
          </cell>
          <cell r="C55">
            <v>4</v>
          </cell>
          <cell r="D55" t="str">
            <v>基</v>
          </cell>
        </row>
        <row r="56">
          <cell r="B56" t="str">
            <v>主任技術者</v>
          </cell>
          <cell r="C56">
            <v>5</v>
          </cell>
          <cell r="D56" t="str">
            <v>技</v>
          </cell>
        </row>
        <row r="57">
          <cell r="B57" t="str">
            <v>作業主任者</v>
          </cell>
          <cell r="C57">
            <v>6</v>
          </cell>
          <cell r="D57" t="str">
            <v>主</v>
          </cell>
        </row>
        <row r="58">
          <cell r="B58" t="str">
            <v>能力向上教育</v>
          </cell>
          <cell r="C58">
            <v>7</v>
          </cell>
          <cell r="D58" t="str">
            <v>能</v>
          </cell>
        </row>
        <row r="59">
          <cell r="B59" t="str">
            <v>危険有害業務･再発防止教育</v>
          </cell>
          <cell r="C59">
            <v>8</v>
          </cell>
          <cell r="D59" t="str">
            <v>危</v>
          </cell>
        </row>
        <row r="60">
          <cell r="B60" t="str">
            <v>女性作業員</v>
          </cell>
          <cell r="C60">
            <v>9</v>
          </cell>
          <cell r="D60" t="str">
            <v>女</v>
          </cell>
        </row>
        <row r="61">
          <cell r="B61" t="str">
            <v>18歳未満の作業員</v>
          </cell>
          <cell r="C61">
            <v>10</v>
          </cell>
          <cell r="D61" t="str">
            <v>未</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日付"/>
      <sheetName val="入力"/>
      <sheetName val="作業員データ"/>
      <sheetName val="表紙"/>
      <sheetName val="表紙裏"/>
      <sheetName val="提出一覧表"/>
      <sheetName val="1 通知"/>
      <sheetName val="2 誓約書"/>
      <sheetName val="3 施工体制台帳"/>
      <sheetName val="4 再下請"/>
      <sheetName val="5 編成表"/>
      <sheetName val="6 社保名簿"/>
      <sheetName val="6 名簿"/>
      <sheetName val="7 店社計画"/>
      <sheetName val="8 工事計画"/>
      <sheetName val="9 通勤車届"/>
      <sheetName val="10 月間計画"/>
      <sheetName val="11 持込車両"/>
      <sheetName val="12 リース持込"/>
      <sheetName val="13 持込電気"/>
      <sheetName val="14 新規送出"/>
      <sheetName val="15 年少者"/>
      <sheetName val="16 高齢者"/>
      <sheetName val="17 高血圧者"/>
      <sheetName val="18 危険物"/>
      <sheetName val="19 無災害"/>
      <sheetName val="（参考）資格一覧"/>
      <sheetName val="（参考）危険一覧"/>
      <sheetName val="（参考）主な危険物の指定品目・数量"/>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52">
          <cell r="B52" t="str">
            <v>現場代理人</v>
          </cell>
          <cell r="C52">
            <v>1</v>
          </cell>
          <cell r="D52" t="str">
            <v>現</v>
          </cell>
        </row>
        <row r="53">
          <cell r="B53" t="str">
            <v>職長</v>
          </cell>
          <cell r="C53">
            <v>2</v>
          </cell>
          <cell r="D53" t="str">
            <v>職</v>
          </cell>
        </row>
        <row r="54">
          <cell r="B54" t="str">
            <v>安全衛生責任者</v>
          </cell>
          <cell r="C54">
            <v>3</v>
          </cell>
          <cell r="D54" t="str">
            <v>安</v>
          </cell>
        </row>
        <row r="55">
          <cell r="B55" t="str">
            <v>基幹技能者</v>
          </cell>
          <cell r="C55">
            <v>4</v>
          </cell>
          <cell r="D55" t="str">
            <v>基</v>
          </cell>
        </row>
        <row r="56">
          <cell r="B56" t="str">
            <v>主任技術者</v>
          </cell>
          <cell r="C56">
            <v>5</v>
          </cell>
          <cell r="D56" t="str">
            <v>技</v>
          </cell>
        </row>
        <row r="57">
          <cell r="B57" t="str">
            <v>作業主任者</v>
          </cell>
          <cell r="C57">
            <v>6</v>
          </cell>
          <cell r="D57" t="str">
            <v>主</v>
          </cell>
        </row>
        <row r="58">
          <cell r="B58" t="str">
            <v>能力向上教育</v>
          </cell>
          <cell r="C58">
            <v>7</v>
          </cell>
          <cell r="D58" t="str">
            <v>能</v>
          </cell>
        </row>
        <row r="59">
          <cell r="B59" t="str">
            <v>危険有害業務･再発防止教育</v>
          </cell>
          <cell r="C59">
            <v>8</v>
          </cell>
          <cell r="D59" t="str">
            <v>危</v>
          </cell>
        </row>
        <row r="60">
          <cell r="B60" t="str">
            <v>女性作業員</v>
          </cell>
          <cell r="C60">
            <v>9</v>
          </cell>
          <cell r="D60" t="str">
            <v>女</v>
          </cell>
        </row>
        <row r="61">
          <cell r="B61" t="str">
            <v>18歳未満の作業員</v>
          </cell>
          <cell r="C61">
            <v>10</v>
          </cell>
          <cell r="D61" t="str">
            <v>未</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2.bin"/><Relationship Id="rId4" Type="http://schemas.openxmlformats.org/officeDocument/2006/relationships/comments" Target="../comments4.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ontrol" Target="../activeX/activeX2.xml"/><Relationship Id="rId4" Type="http://schemas.openxmlformats.org/officeDocument/2006/relationships/control" Target="../activeX/activeX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sheetPr codeName="Sheet2" enableFormatConditionsCalculation="0">
    <tabColor indexed="10"/>
  </sheetPr>
  <dimension ref="B1:D9"/>
  <sheetViews>
    <sheetView workbookViewId="0"/>
  </sheetViews>
  <sheetFormatPr defaultRowHeight="13.5"/>
  <sheetData>
    <row r="1" spans="2:4">
      <c r="B1" s="134"/>
      <c r="D1" s="134" t="str">
        <f>入力!C43&amp;入力!D43&amp;入力!E43&amp;入力!F43&amp;入力!G43&amp;入力!H43&amp;入力!I43</f>
        <v>令和●●年●月●日</v>
      </c>
    </row>
    <row r="2" spans="2:4">
      <c r="B2" s="134"/>
      <c r="D2" s="134" t="str">
        <f>入力!C44&amp;入力!D44&amp;入力!E44&amp;入力!F44&amp;入力!G44&amp;入力!H44&amp;入力!I44</f>
        <v>令和●●年●月●日</v>
      </c>
    </row>
    <row r="3" spans="2:4">
      <c r="B3" t="s">
        <v>509</v>
      </c>
      <c r="D3" s="134" t="str">
        <f>入力!C45&amp;入力!D45&amp;入力!E45&amp;入力!F45&amp;入力!G45&amp;入力!H45&amp;入力!I45</f>
        <v>令和●●年●月●日</v>
      </c>
    </row>
    <row r="6" spans="2:4">
      <c r="B6" t="str">
        <f>入力!C23&amp;入力!D23&amp;入力!E23&amp;入力!F23&amp;入力!G23</f>
        <v>093-123-4567</v>
      </c>
    </row>
    <row r="9" spans="2:4">
      <c r="B9" t="str">
        <f>入力!C20&amp;入力!D20&amp;入力!E20&amp;入力!F20&amp;入力!G20&amp;入力!H20&amp;入力!I20</f>
        <v>●●年●月●日</v>
      </c>
    </row>
  </sheetData>
  <phoneticPr fontId="4"/>
  <pageMargins left="0.75" right="0.75" top="1" bottom="1" header="0.51200000000000001" footer="0.51200000000000001"/>
  <headerFooter alignWithMargins="0"/>
</worksheet>
</file>

<file path=xl/worksheets/sheet10.xml><?xml version="1.0" encoding="utf-8"?>
<worksheet xmlns="http://schemas.openxmlformats.org/spreadsheetml/2006/main" xmlns:r="http://schemas.openxmlformats.org/officeDocument/2006/relationships">
  <sheetPr codeName="Sheet9">
    <tabColor rgb="FFFFFF00"/>
  </sheetPr>
  <dimension ref="A1:BQ78"/>
  <sheetViews>
    <sheetView view="pageBreakPreview" zoomScale="85" zoomScaleNormal="100" zoomScaleSheetLayoutView="85" workbookViewId="0">
      <selection activeCell="AB5" sqref="AB5"/>
    </sheetView>
  </sheetViews>
  <sheetFormatPr defaultColWidth="3.625" defaultRowHeight="12.75" customHeight="1"/>
  <cols>
    <col min="1" max="3" width="4" style="589" customWidth="1"/>
    <col min="4" max="5" width="3.625" style="589" customWidth="1"/>
    <col min="6" max="7" width="4.125" style="589" customWidth="1"/>
    <col min="8" max="12" width="3.625" style="589" customWidth="1"/>
    <col min="13" max="13" width="2.125" style="589" customWidth="1"/>
    <col min="14" max="29" width="3.625" style="589" customWidth="1"/>
    <col min="30" max="31" width="4" style="589" customWidth="1"/>
    <col min="32" max="34" width="3.625" style="589" customWidth="1"/>
    <col min="35" max="36" width="4.625" style="589" customWidth="1"/>
    <col min="37" max="41" width="3.625" style="589" customWidth="1"/>
    <col min="42" max="42" width="2.125" style="589" customWidth="1"/>
    <col min="43" max="47" width="3.625" style="589"/>
    <col min="48" max="49" width="1.875" style="589" customWidth="1"/>
    <col min="50" max="16384" width="3.625" style="589"/>
  </cols>
  <sheetData>
    <row r="1" spans="1:63" ht="12.75" customHeight="1">
      <c r="A1" s="754"/>
      <c r="B1" s="754"/>
      <c r="C1" s="754"/>
      <c r="D1" s="754"/>
      <c r="E1" s="754"/>
      <c r="F1" s="754"/>
      <c r="G1" s="754"/>
      <c r="R1" s="750"/>
      <c r="S1" s="590" t="s">
        <v>2451</v>
      </c>
      <c r="T1" s="745" t="str">
        <f>入力!$D$20</f>
        <v>●●</v>
      </c>
      <c r="U1" s="750" t="s">
        <v>345</v>
      </c>
      <c r="V1" s="745" t="str">
        <f>入力!$F$20</f>
        <v>●</v>
      </c>
      <c r="W1" s="750" t="s">
        <v>346</v>
      </c>
      <c r="X1" s="745" t="str">
        <f>入力!$H$20</f>
        <v>●</v>
      </c>
      <c r="Y1" s="750" t="s">
        <v>347</v>
      </c>
    </row>
    <row r="2" spans="1:63" s="750" customFormat="1" ht="12.75" customHeight="1"/>
    <row r="3" spans="1:63" s="750" customFormat="1" ht="12.75" customHeight="1">
      <c r="C3" s="1613" t="s">
        <v>1555</v>
      </c>
      <c r="D3" s="1613"/>
      <c r="E3" s="1613"/>
      <c r="F3" s="1613"/>
      <c r="G3" s="1613"/>
      <c r="H3" s="1613"/>
      <c r="I3" s="1613"/>
      <c r="J3" s="1613"/>
      <c r="K3" s="1613"/>
      <c r="L3" s="1613"/>
      <c r="M3" s="1613"/>
      <c r="N3" s="1613"/>
      <c r="O3" s="1613"/>
      <c r="P3" s="1613"/>
      <c r="Q3" s="1613"/>
      <c r="R3" s="1613"/>
      <c r="S3" s="1613"/>
      <c r="T3" s="1613"/>
      <c r="U3" s="1613"/>
      <c r="V3" s="1613"/>
      <c r="W3" s="1613"/>
    </row>
    <row r="4" spans="1:63" s="750" customFormat="1" ht="13.5" customHeight="1">
      <c r="C4" s="1613"/>
      <c r="D4" s="1613"/>
      <c r="E4" s="1613"/>
      <c r="F4" s="1613"/>
      <c r="G4" s="1613"/>
      <c r="H4" s="1613"/>
      <c r="I4" s="1613"/>
      <c r="J4" s="1613"/>
      <c r="K4" s="1613"/>
      <c r="L4" s="1613"/>
      <c r="M4" s="1613"/>
      <c r="N4" s="1613"/>
      <c r="O4" s="1613"/>
      <c r="P4" s="1613"/>
      <c r="Q4" s="1613"/>
      <c r="R4" s="1613"/>
      <c r="S4" s="1613"/>
      <c r="T4" s="1613"/>
      <c r="U4" s="1613"/>
      <c r="V4" s="1613"/>
      <c r="W4" s="1613"/>
      <c r="AD4" s="1557" t="s">
        <v>348</v>
      </c>
      <c r="AE4" s="1611"/>
      <c r="AF4" s="1611"/>
      <c r="AG4" s="1611"/>
      <c r="AH4" s="1611"/>
      <c r="AI4" s="1427" t="s">
        <v>349</v>
      </c>
      <c r="AJ4" s="1611"/>
      <c r="AK4" s="1611"/>
      <c r="AL4" s="1611"/>
      <c r="AM4" s="1611"/>
      <c r="AN4" s="1611"/>
      <c r="AO4" s="1611"/>
      <c r="AP4" s="1611"/>
      <c r="AQ4" s="1611"/>
      <c r="AR4" s="1611"/>
      <c r="AS4" s="1611"/>
      <c r="AT4" s="1611"/>
      <c r="AU4" s="1611"/>
      <c r="AV4" s="1611"/>
      <c r="AW4" s="1611"/>
      <c r="AX4" s="1611"/>
      <c r="AY4" s="1611"/>
      <c r="AZ4" s="1611"/>
      <c r="BA4" s="1611"/>
      <c r="BB4" s="1611"/>
      <c r="BC4" s="1611"/>
    </row>
    <row r="5" spans="1:63" s="750" customFormat="1" ht="13.5" customHeight="1">
      <c r="C5" s="1613"/>
      <c r="D5" s="1613"/>
      <c r="E5" s="1613"/>
      <c r="F5" s="1613"/>
      <c r="G5" s="1613"/>
      <c r="H5" s="1613"/>
      <c r="I5" s="1613"/>
      <c r="J5" s="1613"/>
      <c r="K5" s="1613"/>
      <c r="L5" s="1613"/>
      <c r="M5" s="1613"/>
      <c r="N5" s="1613"/>
      <c r="O5" s="1613"/>
      <c r="P5" s="1613"/>
      <c r="Q5" s="1613"/>
      <c r="R5" s="1613"/>
      <c r="S5" s="1613"/>
      <c r="T5" s="1613"/>
      <c r="U5" s="1613"/>
      <c r="V5" s="1613"/>
      <c r="W5" s="1613"/>
      <c r="AD5" s="1612"/>
      <c r="AE5" s="1612"/>
      <c r="AF5" s="1612"/>
      <c r="AG5" s="1612"/>
      <c r="AH5" s="1612"/>
      <c r="AI5" s="1612"/>
      <c r="AJ5" s="1612"/>
      <c r="AK5" s="1612"/>
      <c r="AL5" s="1612"/>
      <c r="AM5" s="1612"/>
      <c r="AN5" s="1612"/>
      <c r="AO5" s="1612"/>
      <c r="AP5" s="1612"/>
      <c r="AQ5" s="1612"/>
      <c r="AR5" s="1612"/>
      <c r="AS5" s="1612"/>
      <c r="AT5" s="1612"/>
      <c r="AU5" s="1612"/>
      <c r="AV5" s="1612"/>
      <c r="AW5" s="1612"/>
      <c r="AX5" s="1612"/>
      <c r="AY5" s="1612"/>
      <c r="AZ5" s="1612"/>
      <c r="BA5" s="1612"/>
      <c r="BB5" s="1612"/>
      <c r="BC5" s="1612"/>
    </row>
    <row r="6" spans="1:63" s="750" customFormat="1" ht="13.5" customHeight="1">
      <c r="C6" s="591"/>
      <c r="D6" s="591"/>
      <c r="E6" s="591"/>
      <c r="F6" s="591"/>
      <c r="G6" s="591"/>
      <c r="H6" s="591"/>
      <c r="I6" s="591"/>
      <c r="J6" s="591"/>
      <c r="K6" s="591"/>
      <c r="L6" s="591"/>
      <c r="M6" s="591"/>
      <c r="N6" s="591"/>
      <c r="O6" s="591"/>
      <c r="P6" s="591"/>
      <c r="Q6" s="591"/>
      <c r="R6" s="591"/>
      <c r="S6" s="591"/>
      <c r="T6" s="591"/>
      <c r="U6" s="591"/>
      <c r="V6" s="591"/>
      <c r="W6" s="591"/>
      <c r="AD6" s="592"/>
      <c r="AE6" s="759"/>
      <c r="AF6" s="593"/>
      <c r="AG6" s="592"/>
      <c r="AH6" s="1607" t="str">
        <f>入力!$C$52</f>
        <v>○○○　株式会社</v>
      </c>
      <c r="AI6" s="1608"/>
      <c r="AJ6" s="1608"/>
      <c r="AK6" s="1608"/>
      <c r="AL6" s="1608"/>
      <c r="AM6" s="1608"/>
      <c r="AN6" s="1608"/>
      <c r="AO6" s="1608"/>
      <c r="AP6" s="759"/>
      <c r="AQ6" s="592"/>
      <c r="AR6" s="759"/>
      <c r="AS6" s="593"/>
      <c r="AT6" s="759"/>
      <c r="AU6" s="1607" t="str">
        <f>入力!$C$53</f>
        <v>田中博士</v>
      </c>
      <c r="AV6" s="1608"/>
      <c r="AW6" s="1608"/>
      <c r="AX6" s="1608"/>
      <c r="AY6" s="1608"/>
      <c r="AZ6" s="1608"/>
      <c r="BA6" s="1608"/>
      <c r="BB6" s="1608"/>
      <c r="BC6" s="593"/>
    </row>
    <row r="7" spans="1:63" s="750" customFormat="1" ht="13.5" customHeight="1">
      <c r="A7" s="1520" t="s">
        <v>1780</v>
      </c>
      <c r="B7" s="1520"/>
      <c r="C7" s="1520"/>
      <c r="D7" s="1605" t="str">
        <f>入力!$C$3</f>
        <v>株式会社　川口建設</v>
      </c>
      <c r="E7" s="1605"/>
      <c r="F7" s="1605"/>
      <c r="G7" s="1605"/>
      <c r="H7" s="1605"/>
      <c r="I7" s="1605"/>
      <c r="J7" s="1605"/>
      <c r="K7" s="1605"/>
      <c r="L7" s="1605"/>
      <c r="AD7" s="1399" t="s">
        <v>350</v>
      </c>
      <c r="AE7" s="1440"/>
      <c r="AF7" s="1502"/>
      <c r="AG7" s="748"/>
      <c r="AH7" s="1609"/>
      <c r="AI7" s="1609"/>
      <c r="AJ7" s="1609"/>
      <c r="AK7" s="1609"/>
      <c r="AL7" s="1609"/>
      <c r="AM7" s="1609"/>
      <c r="AN7" s="1609"/>
      <c r="AO7" s="1609"/>
      <c r="AP7" s="749"/>
      <c r="AQ7" s="1399" t="s">
        <v>351</v>
      </c>
      <c r="AR7" s="1440"/>
      <c r="AS7" s="1502"/>
      <c r="AT7" s="760"/>
      <c r="AU7" s="1609"/>
      <c r="AV7" s="1609"/>
      <c r="AW7" s="1609"/>
      <c r="AX7" s="1609"/>
      <c r="AY7" s="1609"/>
      <c r="AZ7" s="1609"/>
      <c r="BA7" s="1609"/>
      <c r="BB7" s="1609"/>
      <c r="BC7" s="594"/>
    </row>
    <row r="8" spans="1:63" s="750" customFormat="1" ht="13.5" customHeight="1">
      <c r="A8" s="1520"/>
      <c r="B8" s="1520"/>
      <c r="C8" s="1520"/>
      <c r="D8" s="1606"/>
      <c r="E8" s="1606"/>
      <c r="F8" s="1606"/>
      <c r="G8" s="1606"/>
      <c r="H8" s="1606"/>
      <c r="I8" s="1606"/>
      <c r="J8" s="1606"/>
      <c r="K8" s="1606"/>
      <c r="L8" s="1606"/>
      <c r="N8" s="750" t="s">
        <v>352</v>
      </c>
      <c r="AD8" s="761"/>
      <c r="AE8" s="762"/>
      <c r="AF8" s="595"/>
      <c r="AG8" s="761"/>
      <c r="AH8" s="1610"/>
      <c r="AI8" s="1610"/>
      <c r="AJ8" s="1610"/>
      <c r="AK8" s="1610"/>
      <c r="AL8" s="1610"/>
      <c r="AM8" s="1610"/>
      <c r="AN8" s="1610"/>
      <c r="AO8" s="1610"/>
      <c r="AP8" s="762"/>
      <c r="AQ8" s="761"/>
      <c r="AR8" s="762"/>
      <c r="AS8" s="595"/>
      <c r="AT8" s="762"/>
      <c r="AU8" s="1610"/>
      <c r="AV8" s="1610"/>
      <c r="AW8" s="1610"/>
      <c r="AX8" s="1610"/>
      <c r="AY8" s="1610"/>
      <c r="AZ8" s="1610"/>
      <c r="BA8" s="1610"/>
      <c r="BB8" s="1610"/>
      <c r="BC8" s="595"/>
    </row>
    <row r="9" spans="1:63" s="750" customFormat="1" ht="13.5" customHeight="1">
      <c r="P9" s="750" t="s">
        <v>353</v>
      </c>
      <c r="Q9" s="1530" t="str">
        <f>入力!$C$21</f>
        <v>●●●-●●●●</v>
      </c>
      <c r="R9" s="1530"/>
      <c r="S9" s="1530"/>
      <c r="T9" s="1530"/>
      <c r="U9" s="843"/>
      <c r="V9" s="843"/>
      <c r="W9" s="843"/>
      <c r="X9" s="843"/>
      <c r="Y9" s="843"/>
      <c r="AD9" s="1383" t="s">
        <v>354</v>
      </c>
      <c r="AE9" s="1614"/>
      <c r="AF9" s="1615"/>
      <c r="AG9" s="592"/>
      <c r="AH9" s="759" t="s">
        <v>355</v>
      </c>
      <c r="AI9" s="1616" t="str">
        <f>入力!$C$48</f>
        <v>×××-××××</v>
      </c>
      <c r="AJ9" s="1616"/>
      <c r="AK9" s="1616"/>
      <c r="AL9" s="1616"/>
      <c r="AM9" s="1616"/>
      <c r="AN9" s="847"/>
      <c r="AO9" s="847"/>
      <c r="AP9" s="847"/>
      <c r="AQ9" s="847"/>
      <c r="AR9" s="847"/>
      <c r="AS9" s="847"/>
      <c r="AT9" s="847"/>
      <c r="AU9" s="847"/>
      <c r="AV9" s="847"/>
      <c r="AW9" s="847"/>
      <c r="AX9" s="847"/>
      <c r="AY9" s="847"/>
      <c r="AZ9" s="847"/>
      <c r="BA9" s="847"/>
      <c r="BB9" s="847"/>
      <c r="BC9" s="593"/>
    </row>
    <row r="10" spans="1:63" s="750" customFormat="1" ht="13.5" customHeight="1">
      <c r="A10" s="1462" t="s">
        <v>356</v>
      </c>
      <c r="B10" s="1462"/>
      <c r="C10" s="1462"/>
      <c r="D10" s="755"/>
      <c r="E10" s="1617" t="str">
        <f>入力!$C$8</f>
        <v>建設太郎</v>
      </c>
      <c r="F10" s="1618"/>
      <c r="G10" s="1618"/>
      <c r="H10" s="1618"/>
      <c r="I10" s="1618"/>
      <c r="J10" s="1618"/>
      <c r="K10" s="1618"/>
      <c r="L10" s="750" t="s">
        <v>357</v>
      </c>
      <c r="N10" s="1462" t="s">
        <v>358</v>
      </c>
      <c r="O10" s="1462"/>
      <c r="P10" s="754"/>
      <c r="Q10" s="1535" t="str">
        <f>入力!$C$22</f>
        <v>北九州市小倉南区▲▲町1-4-5</v>
      </c>
      <c r="R10" s="1619"/>
      <c r="S10" s="1619"/>
      <c r="T10" s="1619"/>
      <c r="U10" s="1619"/>
      <c r="V10" s="1619"/>
      <c r="W10" s="1619"/>
      <c r="X10" s="1619"/>
      <c r="Y10" s="1619"/>
      <c r="AD10" s="1402"/>
      <c r="AE10" s="1400"/>
      <c r="AF10" s="1560"/>
      <c r="AG10" s="760"/>
      <c r="AI10" s="1530" t="str">
        <f>入力!$C$49</f>
        <v>北九州市八幡西区△△町9-8-7</v>
      </c>
      <c r="AJ10" s="1620"/>
      <c r="AK10" s="1620"/>
      <c r="AL10" s="1620"/>
      <c r="AM10" s="1620"/>
      <c r="AN10" s="1620"/>
      <c r="AO10" s="1620"/>
      <c r="AP10" s="1620"/>
      <c r="AQ10" s="1620"/>
      <c r="AR10" s="1620"/>
      <c r="AS10" s="1620"/>
      <c r="AT10" s="1620"/>
      <c r="AU10" s="1620"/>
      <c r="AV10" s="1620"/>
      <c r="AW10" s="1620"/>
      <c r="AX10" s="1620"/>
      <c r="AY10" s="1620"/>
      <c r="AZ10" s="1620"/>
      <c r="BA10" s="1620"/>
      <c r="BB10" s="1620"/>
      <c r="BC10" s="594"/>
    </row>
    <row r="11" spans="1:63" s="750" customFormat="1" ht="13.5" customHeight="1">
      <c r="A11" s="1462" t="s">
        <v>359</v>
      </c>
      <c r="B11" s="1462"/>
      <c r="C11" s="1462"/>
      <c r="Q11" s="750" t="s">
        <v>360</v>
      </c>
      <c r="S11" s="844" t="str">
        <f>入力!$C$23</f>
        <v>093</v>
      </c>
      <c r="T11" s="756" t="s">
        <v>361</v>
      </c>
      <c r="U11" s="1352">
        <f>入力!$E$23</f>
        <v>123</v>
      </c>
      <c r="V11" s="1352"/>
      <c r="W11" s="756" t="s">
        <v>361</v>
      </c>
      <c r="X11" s="1352" t="str">
        <f>入力!$G$23</f>
        <v>4567</v>
      </c>
      <c r="Y11" s="1352"/>
      <c r="AD11" s="1561"/>
      <c r="AE11" s="1562"/>
      <c r="AF11" s="1563"/>
      <c r="AG11" s="761"/>
      <c r="AH11" s="762"/>
      <c r="AI11" s="1599"/>
      <c r="AJ11" s="1599"/>
      <c r="AK11" s="1599"/>
      <c r="AL11" s="1599"/>
      <c r="AM11" s="1599"/>
      <c r="AN11" s="1599"/>
      <c r="AO11" s="1599"/>
      <c r="AP11" s="762"/>
      <c r="AQ11" s="762" t="s">
        <v>362</v>
      </c>
      <c r="AR11" s="762"/>
      <c r="AS11" s="762"/>
      <c r="AT11" s="1352" t="str">
        <f>入力!$C$50</f>
        <v>093</v>
      </c>
      <c r="AU11" s="1352"/>
      <c r="AV11" s="596" t="s">
        <v>361</v>
      </c>
      <c r="AW11" s="1352" t="str">
        <f>入力!$E$50</f>
        <v>987</v>
      </c>
      <c r="AX11" s="1352"/>
      <c r="AY11" s="596" t="s">
        <v>361</v>
      </c>
      <c r="AZ11" s="1352" t="str">
        <f>入力!$G$50</f>
        <v>6543</v>
      </c>
      <c r="BA11" s="1352"/>
      <c r="BB11" s="762"/>
      <c r="BC11" s="595" t="s">
        <v>363</v>
      </c>
    </row>
    <row r="12" spans="1:63" s="750" customFormat="1" ht="13.5" customHeight="1">
      <c r="Q12" s="750" t="s">
        <v>364</v>
      </c>
      <c r="S12" s="845" t="str">
        <f>入力!$C$24</f>
        <v>093</v>
      </c>
      <c r="T12" s="597" t="s">
        <v>361</v>
      </c>
      <c r="U12" s="1621">
        <f>入力!$E$24</f>
        <v>123</v>
      </c>
      <c r="V12" s="1621"/>
      <c r="W12" s="597" t="s">
        <v>361</v>
      </c>
      <c r="X12" s="1621" t="str">
        <f>入力!$G$24</f>
        <v>7890</v>
      </c>
      <c r="Y12" s="1621"/>
      <c r="AD12" s="1383" t="s">
        <v>365</v>
      </c>
      <c r="AE12" s="1500"/>
      <c r="AF12" s="1501"/>
      <c r="AG12" s="592"/>
      <c r="AH12" s="1596" t="str">
        <f>入力!$C$69</f>
        <v>○○○○工事</v>
      </c>
      <c r="AI12" s="1527"/>
      <c r="AJ12" s="1527"/>
      <c r="AK12" s="1527"/>
      <c r="AL12" s="1527"/>
      <c r="AM12" s="1527"/>
      <c r="AN12" s="1527"/>
      <c r="AO12" s="1527"/>
      <c r="AP12" s="1527"/>
      <c r="AQ12" s="1527"/>
      <c r="AR12" s="1527"/>
      <c r="AS12" s="1527"/>
      <c r="AT12" s="1527"/>
      <c r="AU12" s="1527"/>
      <c r="AV12" s="1527"/>
      <c r="AW12" s="1527"/>
      <c r="AX12" s="1527"/>
      <c r="AY12" s="1527"/>
      <c r="AZ12" s="1527"/>
      <c r="BA12" s="1527"/>
      <c r="BB12" s="1527"/>
      <c r="BC12" s="593"/>
    </row>
    <row r="13" spans="1:63" s="750" customFormat="1" ht="13.5" customHeight="1">
      <c r="A13" s="1601" t="s">
        <v>1781</v>
      </c>
      <c r="B13" s="1601"/>
      <c r="C13" s="1601"/>
      <c r="D13" s="1603" t="str">
        <f>入力!$C$19</f>
        <v>株式会社　川口建設</v>
      </c>
      <c r="E13" s="1603"/>
      <c r="F13" s="1603"/>
      <c r="G13" s="1603"/>
      <c r="H13" s="1603"/>
      <c r="I13" s="1603"/>
      <c r="J13" s="1603"/>
      <c r="K13" s="1603"/>
      <c r="L13" s="1603"/>
      <c r="N13" s="1441" t="s">
        <v>366</v>
      </c>
      <c r="O13" s="1441"/>
      <c r="P13" s="1441"/>
      <c r="Q13" s="1574" t="str">
        <f>入力!$C$25</f>
        <v>株式会社　△△△△</v>
      </c>
      <c r="R13" s="1574"/>
      <c r="S13" s="1574"/>
      <c r="T13" s="1574"/>
      <c r="U13" s="1574"/>
      <c r="V13" s="1574"/>
      <c r="W13" s="1574"/>
      <c r="X13" s="1574"/>
      <c r="Y13" s="1574"/>
      <c r="AD13" s="1592"/>
      <c r="AE13" s="1547"/>
      <c r="AF13" s="1593"/>
      <c r="AG13" s="760"/>
      <c r="AH13" s="1597"/>
      <c r="AI13" s="1597"/>
      <c r="AJ13" s="1597"/>
      <c r="AK13" s="1597"/>
      <c r="AL13" s="1597"/>
      <c r="AM13" s="1597"/>
      <c r="AN13" s="1597"/>
      <c r="AO13" s="1597"/>
      <c r="AP13" s="1597"/>
      <c r="AQ13" s="1597"/>
      <c r="AR13" s="1597"/>
      <c r="AS13" s="1597"/>
      <c r="AT13" s="1597"/>
      <c r="AU13" s="1597"/>
      <c r="AV13" s="1597"/>
      <c r="AW13" s="1597"/>
      <c r="AX13" s="1597"/>
      <c r="AY13" s="1597"/>
      <c r="AZ13" s="1597"/>
      <c r="BA13" s="1597"/>
      <c r="BB13" s="1597"/>
      <c r="BC13" s="594"/>
    </row>
    <row r="14" spans="1:63" s="750" customFormat="1" ht="13.5" customHeight="1">
      <c r="A14" s="1602"/>
      <c r="B14" s="1602"/>
      <c r="C14" s="1602"/>
      <c r="D14" s="1604"/>
      <c r="E14" s="1604"/>
      <c r="F14" s="1604"/>
      <c r="G14" s="1604"/>
      <c r="H14" s="1604"/>
      <c r="I14" s="1604"/>
      <c r="J14" s="1604"/>
      <c r="K14" s="1604"/>
      <c r="L14" s="1604"/>
      <c r="N14" s="1462" t="s">
        <v>351</v>
      </c>
      <c r="O14" s="1575"/>
      <c r="P14" s="1575"/>
      <c r="Q14" s="1576" t="str">
        <f>入力!$C$26</f>
        <v>工事次郎</v>
      </c>
      <c r="R14" s="1576"/>
      <c r="S14" s="1576"/>
      <c r="T14" s="1576"/>
      <c r="U14" s="1576"/>
      <c r="V14" s="1576"/>
      <c r="W14" s="1576"/>
      <c r="X14" s="1576"/>
      <c r="Y14" s="598" t="s">
        <v>367</v>
      </c>
      <c r="AD14" s="1594"/>
      <c r="AE14" s="1548"/>
      <c r="AF14" s="1595"/>
      <c r="AG14" s="761"/>
      <c r="AH14" s="1598"/>
      <c r="AI14" s="1598"/>
      <c r="AJ14" s="1598"/>
      <c r="AK14" s="1598"/>
      <c r="AL14" s="1598"/>
      <c r="AM14" s="1598"/>
      <c r="AN14" s="1598"/>
      <c r="AO14" s="1598"/>
      <c r="AP14" s="1598"/>
      <c r="AQ14" s="1598"/>
      <c r="AR14" s="1598"/>
      <c r="AS14" s="1598"/>
      <c r="AT14" s="1598"/>
      <c r="AU14" s="1598"/>
      <c r="AV14" s="1598"/>
      <c r="AW14" s="1598"/>
      <c r="AX14" s="1598"/>
      <c r="AY14" s="1598"/>
      <c r="AZ14" s="1598"/>
      <c r="BA14" s="1598"/>
      <c r="BB14" s="1598"/>
      <c r="BC14" s="595"/>
    </row>
    <row r="15" spans="1:63" s="750" customFormat="1" ht="13.5" customHeight="1">
      <c r="A15" s="765"/>
      <c r="B15" s="765"/>
      <c r="C15" s="765"/>
      <c r="D15" s="773"/>
      <c r="E15" s="773"/>
      <c r="F15" s="773"/>
      <c r="G15" s="773"/>
      <c r="H15" s="773"/>
      <c r="I15" s="773"/>
      <c r="J15" s="773"/>
      <c r="K15" s="773"/>
      <c r="L15" s="773"/>
      <c r="N15" s="599"/>
      <c r="O15" s="599"/>
      <c r="P15" s="599"/>
      <c r="Q15" s="599"/>
      <c r="R15" s="599"/>
      <c r="S15" s="599"/>
      <c r="T15" s="599"/>
      <c r="U15" s="599"/>
      <c r="V15" s="599"/>
      <c r="W15" s="599"/>
      <c r="X15" s="599"/>
      <c r="Y15" s="759"/>
      <c r="AD15" s="1499" t="s">
        <v>368</v>
      </c>
      <c r="AE15" s="1500"/>
      <c r="AF15" s="1501"/>
      <c r="AG15" s="759"/>
      <c r="AH15" s="751" t="s">
        <v>369</v>
      </c>
      <c r="AI15" s="600" t="s">
        <v>2451</v>
      </c>
      <c r="AJ15" s="846" t="str">
        <f>入力!$D$70</f>
        <v>●●</v>
      </c>
      <c r="AK15" s="751" t="s">
        <v>345</v>
      </c>
      <c r="AL15" s="846" t="str">
        <f>入力!$F$70</f>
        <v>●</v>
      </c>
      <c r="AM15" s="751" t="s">
        <v>370</v>
      </c>
      <c r="AN15" s="846" t="str">
        <f>入力!$H$70</f>
        <v>●</v>
      </c>
      <c r="AO15" s="751" t="s">
        <v>347</v>
      </c>
      <c r="AP15" s="759"/>
      <c r="AQ15" s="1499" t="s">
        <v>371</v>
      </c>
      <c r="AR15" s="1500"/>
      <c r="AS15" s="1501"/>
      <c r="AT15" s="753"/>
      <c r="AU15" s="1551" t="s">
        <v>2451</v>
      </c>
      <c r="AV15" s="1349" t="str">
        <f>入力!$D$72</f>
        <v>●●</v>
      </c>
      <c r="AW15" s="1349"/>
      <c r="AX15" s="1500" t="s">
        <v>345</v>
      </c>
      <c r="AY15" s="1349" t="str">
        <f>入力!$F$72</f>
        <v>●</v>
      </c>
      <c r="AZ15" s="1500" t="s">
        <v>370</v>
      </c>
      <c r="BA15" s="1349" t="str">
        <f>入力!$H$72</f>
        <v>●</v>
      </c>
      <c r="BB15" s="1500" t="s">
        <v>347</v>
      </c>
      <c r="BC15" s="752"/>
      <c r="BE15" s="601"/>
      <c r="BF15" s="601"/>
      <c r="BG15" s="754"/>
      <c r="BH15" s="601"/>
      <c r="BI15" s="754"/>
      <c r="BJ15" s="601"/>
      <c r="BK15" s="754"/>
    </row>
    <row r="16" spans="1:63" s="750" customFormat="1" ht="6.75" customHeight="1">
      <c r="N16" s="602"/>
      <c r="O16" s="602"/>
      <c r="P16" s="602"/>
      <c r="Q16" s="602"/>
      <c r="R16" s="602"/>
      <c r="S16" s="602"/>
      <c r="T16" s="602"/>
      <c r="U16" s="602"/>
      <c r="V16" s="602"/>
      <c r="W16" s="602"/>
      <c r="X16" s="602"/>
      <c r="AD16" s="1399"/>
      <c r="AE16" s="1441"/>
      <c r="AF16" s="1502"/>
      <c r="AQ16" s="1399"/>
      <c r="AR16" s="1441"/>
      <c r="AS16" s="1502"/>
      <c r="AT16" s="760"/>
      <c r="AU16" s="1600"/>
      <c r="AV16" s="1506"/>
      <c r="AW16" s="1506"/>
      <c r="AX16" s="1441"/>
      <c r="AY16" s="1506"/>
      <c r="AZ16" s="1441"/>
      <c r="BA16" s="1506"/>
      <c r="BB16" s="1441"/>
      <c r="BC16" s="594"/>
      <c r="BE16" s="601"/>
      <c r="BF16" s="601"/>
      <c r="BG16" s="754"/>
      <c r="BH16" s="601"/>
      <c r="BI16" s="754"/>
      <c r="BJ16" s="601"/>
      <c r="BK16" s="754"/>
    </row>
    <row r="17" spans="1:55" s="750" customFormat="1" ht="12.75" customHeight="1">
      <c r="A17" s="1557" t="s">
        <v>372</v>
      </c>
      <c r="B17" s="1558"/>
      <c r="C17" s="1558"/>
      <c r="D17" s="1558"/>
      <c r="E17" s="1558"/>
      <c r="F17" s="1558"/>
      <c r="N17" s="602"/>
      <c r="O17" s="602"/>
      <c r="P17" s="602"/>
      <c r="Q17" s="602"/>
      <c r="R17" s="602"/>
      <c r="S17" s="602"/>
      <c r="T17" s="602"/>
      <c r="U17" s="602"/>
      <c r="V17" s="602"/>
      <c r="W17" s="602"/>
      <c r="X17" s="602"/>
      <c r="AD17" s="1503"/>
      <c r="AE17" s="1504"/>
      <c r="AF17" s="1505"/>
      <c r="AG17" s="762"/>
      <c r="AH17" s="755" t="s">
        <v>373</v>
      </c>
      <c r="AI17" s="603" t="s">
        <v>2451</v>
      </c>
      <c r="AJ17" s="844" t="str">
        <f>入力!$D$71</f>
        <v>●●</v>
      </c>
      <c r="AK17" s="755" t="s">
        <v>345</v>
      </c>
      <c r="AL17" s="844" t="str">
        <f>入力!$F$71</f>
        <v>●</v>
      </c>
      <c r="AM17" s="755" t="s">
        <v>370</v>
      </c>
      <c r="AN17" s="844" t="str">
        <f>入力!$H$71</f>
        <v>●</v>
      </c>
      <c r="AO17" s="755" t="s">
        <v>347</v>
      </c>
      <c r="AP17" s="762"/>
      <c r="AQ17" s="1503"/>
      <c r="AR17" s="1504"/>
      <c r="AS17" s="1505"/>
      <c r="AT17" s="761"/>
      <c r="AU17" s="1552"/>
      <c r="AV17" s="1352"/>
      <c r="AW17" s="1352"/>
      <c r="AX17" s="1504"/>
      <c r="AY17" s="1352"/>
      <c r="AZ17" s="1504"/>
      <c r="BA17" s="1352"/>
      <c r="BB17" s="1504"/>
      <c r="BC17" s="595"/>
    </row>
    <row r="18" spans="1:55" s="750" customFormat="1" ht="7.5" customHeight="1">
      <c r="A18" s="1559"/>
      <c r="B18" s="1559"/>
      <c r="C18" s="1559"/>
      <c r="D18" s="1557"/>
      <c r="E18" s="1557"/>
      <c r="F18" s="1557"/>
      <c r="N18" s="602"/>
      <c r="O18" s="602"/>
      <c r="P18" s="602"/>
      <c r="Q18" s="602"/>
      <c r="R18" s="602"/>
      <c r="S18" s="602"/>
      <c r="T18" s="602"/>
      <c r="U18" s="602"/>
      <c r="V18" s="602"/>
      <c r="W18" s="602"/>
      <c r="X18" s="602"/>
    </row>
    <row r="19" spans="1:55" s="750" customFormat="1" ht="12" customHeight="1">
      <c r="A19" s="1383" t="s">
        <v>374</v>
      </c>
      <c r="B19" s="1500"/>
      <c r="C19" s="1501"/>
      <c r="D19" s="1565" t="str">
        <f>入力!$C$42</f>
        <v>○○○○工事</v>
      </c>
      <c r="E19" s="1566"/>
      <c r="F19" s="1566"/>
      <c r="G19" s="1566"/>
      <c r="H19" s="1566"/>
      <c r="I19" s="1566"/>
      <c r="J19" s="1566"/>
      <c r="K19" s="1566"/>
      <c r="L19" s="1566"/>
      <c r="M19" s="1566"/>
      <c r="N19" s="1566"/>
      <c r="O19" s="1566"/>
      <c r="P19" s="1566"/>
      <c r="Q19" s="1566"/>
      <c r="R19" s="1566"/>
      <c r="S19" s="1566"/>
      <c r="T19" s="1566"/>
      <c r="U19" s="1566"/>
      <c r="V19" s="1566"/>
      <c r="W19" s="1566"/>
      <c r="X19" s="1566"/>
      <c r="Y19" s="1567"/>
      <c r="AD19" s="1383" t="s">
        <v>375</v>
      </c>
      <c r="AE19" s="1519"/>
      <c r="AF19" s="1384"/>
      <c r="AG19" s="1522" t="s">
        <v>376</v>
      </c>
      <c r="AH19" s="1523"/>
      <c r="AI19" s="1523"/>
      <c r="AJ19" s="1523"/>
      <c r="AK19" s="1523"/>
      <c r="AL19" s="1524"/>
      <c r="AM19" s="1499" t="s">
        <v>377</v>
      </c>
      <c r="AN19" s="1500"/>
      <c r="AO19" s="1500"/>
      <c r="AP19" s="1500"/>
      <c r="AQ19" s="1523"/>
      <c r="AR19" s="1523"/>
      <c r="AS19" s="1523"/>
      <c r="AT19" s="1523"/>
      <c r="AU19" s="1524"/>
      <c r="AV19" s="1522" t="s">
        <v>378</v>
      </c>
      <c r="AW19" s="1523"/>
      <c r="AX19" s="1523"/>
      <c r="AY19" s="1523"/>
      <c r="AZ19" s="1523"/>
      <c r="BA19" s="1523"/>
      <c r="BB19" s="1523"/>
      <c r="BC19" s="1524"/>
    </row>
    <row r="20" spans="1:55" s="750" customFormat="1" ht="12" customHeight="1">
      <c r="A20" s="1399"/>
      <c r="B20" s="1441"/>
      <c r="C20" s="1502"/>
      <c r="D20" s="1568"/>
      <c r="E20" s="1569"/>
      <c r="F20" s="1569"/>
      <c r="G20" s="1569"/>
      <c r="H20" s="1569"/>
      <c r="I20" s="1569"/>
      <c r="J20" s="1569"/>
      <c r="K20" s="1569"/>
      <c r="L20" s="1569"/>
      <c r="M20" s="1569"/>
      <c r="N20" s="1569"/>
      <c r="O20" s="1569"/>
      <c r="P20" s="1569"/>
      <c r="Q20" s="1569"/>
      <c r="R20" s="1569"/>
      <c r="S20" s="1569"/>
      <c r="T20" s="1569"/>
      <c r="U20" s="1569"/>
      <c r="V20" s="1569"/>
      <c r="W20" s="1569"/>
      <c r="X20" s="1569"/>
      <c r="Y20" s="1570"/>
      <c r="AD20" s="1385"/>
      <c r="AE20" s="1520"/>
      <c r="AF20" s="1386"/>
      <c r="AG20" s="1553" t="str">
        <f>入力!$C$54</f>
        <v>建築</v>
      </c>
      <c r="AH20" s="1554"/>
      <c r="AI20" s="1554"/>
      <c r="AJ20" s="1554"/>
      <c r="AK20" s="1500" t="s">
        <v>379</v>
      </c>
      <c r="AL20" s="1500"/>
      <c r="AM20" s="1577" t="s">
        <v>288</v>
      </c>
      <c r="AN20" s="1578"/>
      <c r="AO20" s="1578"/>
      <c r="AP20" s="1579"/>
      <c r="AQ20" s="1391">
        <f>入力!$F$55</f>
        <v>20</v>
      </c>
      <c r="AR20" s="1500" t="s">
        <v>380</v>
      </c>
      <c r="AS20" s="1349">
        <f>入力!$H$55</f>
        <v>5678</v>
      </c>
      <c r="AT20" s="1349"/>
      <c r="AU20" s="1501" t="s">
        <v>381</v>
      </c>
      <c r="AV20" s="1517" t="s">
        <v>2451</v>
      </c>
      <c r="AW20" s="1551"/>
      <c r="AX20" s="1349" t="str">
        <f>入力!$D$56</f>
        <v>●●</v>
      </c>
      <c r="AY20" s="1500" t="s">
        <v>345</v>
      </c>
      <c r="AZ20" s="1543" t="str">
        <f>入力!$F$56</f>
        <v>●</v>
      </c>
      <c r="BA20" s="1500" t="s">
        <v>370</v>
      </c>
      <c r="BB20" s="1543" t="str">
        <f>入力!$H$56</f>
        <v>●</v>
      </c>
      <c r="BC20" s="1501" t="s">
        <v>382</v>
      </c>
    </row>
    <row r="21" spans="1:55" s="750" customFormat="1" ht="12" customHeight="1">
      <c r="A21" s="1399"/>
      <c r="B21" s="1441"/>
      <c r="C21" s="1502"/>
      <c r="D21" s="1568"/>
      <c r="E21" s="1569"/>
      <c r="F21" s="1569"/>
      <c r="G21" s="1569"/>
      <c r="H21" s="1569"/>
      <c r="I21" s="1569"/>
      <c r="J21" s="1569"/>
      <c r="K21" s="1569"/>
      <c r="L21" s="1569"/>
      <c r="M21" s="1569"/>
      <c r="N21" s="1569"/>
      <c r="O21" s="1569"/>
      <c r="P21" s="1569"/>
      <c r="Q21" s="1569"/>
      <c r="R21" s="1569"/>
      <c r="S21" s="1569"/>
      <c r="T21" s="1569"/>
      <c r="U21" s="1569"/>
      <c r="V21" s="1569"/>
      <c r="W21" s="1569"/>
      <c r="X21" s="1569"/>
      <c r="Y21" s="1570"/>
      <c r="Z21" s="760"/>
      <c r="AD21" s="1385"/>
      <c r="AE21" s="1520"/>
      <c r="AF21" s="1386"/>
      <c r="AG21" s="1555"/>
      <c r="AH21" s="1556"/>
      <c r="AI21" s="1556"/>
      <c r="AJ21" s="1556"/>
      <c r="AK21" s="1504"/>
      <c r="AL21" s="1504"/>
      <c r="AM21" s="1580"/>
      <c r="AN21" s="1581"/>
      <c r="AO21" s="1581"/>
      <c r="AP21" s="1582"/>
      <c r="AQ21" s="1351"/>
      <c r="AR21" s="1504"/>
      <c r="AS21" s="1352"/>
      <c r="AT21" s="1352"/>
      <c r="AU21" s="1505"/>
      <c r="AV21" s="1518"/>
      <c r="AW21" s="1552"/>
      <c r="AX21" s="1352"/>
      <c r="AY21" s="1441"/>
      <c r="AZ21" s="1506"/>
      <c r="BA21" s="1441"/>
      <c r="BB21" s="1506"/>
      <c r="BC21" s="1502"/>
    </row>
    <row r="22" spans="1:55" s="750" customFormat="1" ht="12" customHeight="1">
      <c r="A22" s="1503"/>
      <c r="B22" s="1504"/>
      <c r="C22" s="1505"/>
      <c r="D22" s="1571"/>
      <c r="E22" s="1572"/>
      <c r="F22" s="1572"/>
      <c r="G22" s="1572"/>
      <c r="H22" s="1572"/>
      <c r="I22" s="1572"/>
      <c r="J22" s="1572"/>
      <c r="K22" s="1572"/>
      <c r="L22" s="1572"/>
      <c r="M22" s="1572"/>
      <c r="N22" s="1572"/>
      <c r="O22" s="1572"/>
      <c r="P22" s="1572"/>
      <c r="Q22" s="1572"/>
      <c r="R22" s="1572"/>
      <c r="S22" s="1572"/>
      <c r="T22" s="1572"/>
      <c r="U22" s="1572"/>
      <c r="V22" s="1572"/>
      <c r="W22" s="1572"/>
      <c r="X22" s="1572"/>
      <c r="Y22" s="1573"/>
      <c r="Z22" s="760"/>
      <c r="AD22" s="1385"/>
      <c r="AE22" s="1520"/>
      <c r="AF22" s="1386"/>
      <c r="AG22" s="1553">
        <v>0</v>
      </c>
      <c r="AH22" s="1554"/>
      <c r="AI22" s="1554"/>
      <c r="AJ22" s="1554"/>
      <c r="AK22" s="1500" t="s">
        <v>379</v>
      </c>
      <c r="AL22" s="1500"/>
      <c r="AM22" s="1577" t="s">
        <v>288</v>
      </c>
      <c r="AN22" s="1578"/>
      <c r="AO22" s="1578"/>
      <c r="AP22" s="1579"/>
      <c r="AQ22" s="1391">
        <v>0</v>
      </c>
      <c r="AR22" s="1500" t="s">
        <v>380</v>
      </c>
      <c r="AS22" s="1349">
        <v>0</v>
      </c>
      <c r="AT22" s="1349"/>
      <c r="AU22" s="1501" t="s">
        <v>381</v>
      </c>
      <c r="AV22" s="1517" t="s">
        <v>2451</v>
      </c>
      <c r="AW22" s="1551"/>
      <c r="AX22" s="1349">
        <v>0</v>
      </c>
      <c r="AY22" s="1500" t="s">
        <v>345</v>
      </c>
      <c r="AZ22" s="1543">
        <v>0</v>
      </c>
      <c r="BA22" s="1500" t="s">
        <v>370</v>
      </c>
      <c r="BB22" s="1543">
        <v>0</v>
      </c>
      <c r="BC22" s="1501" t="s">
        <v>382</v>
      </c>
    </row>
    <row r="23" spans="1:55" s="750" customFormat="1" ht="12" customHeight="1">
      <c r="A23" s="1499" t="s">
        <v>383</v>
      </c>
      <c r="B23" s="1500"/>
      <c r="C23" s="1501"/>
      <c r="D23" s="592"/>
      <c r="E23" s="751" t="s">
        <v>369</v>
      </c>
      <c r="F23" s="600" t="s">
        <v>2451</v>
      </c>
      <c r="G23" s="846" t="str">
        <f>入力!$D$43</f>
        <v>●●</v>
      </c>
      <c r="H23" s="751" t="s">
        <v>345</v>
      </c>
      <c r="I23" s="846" t="str">
        <f>入力!$F$43</f>
        <v>●</v>
      </c>
      <c r="J23" s="751" t="s">
        <v>370</v>
      </c>
      <c r="K23" s="846" t="str">
        <f>入力!$H$43</f>
        <v>●</v>
      </c>
      <c r="L23" s="751" t="s">
        <v>382</v>
      </c>
      <c r="M23" s="759"/>
      <c r="N23" s="1383" t="s">
        <v>384</v>
      </c>
      <c r="O23" s="1500"/>
      <c r="P23" s="1501"/>
      <c r="Q23" s="1499" t="s">
        <v>2451</v>
      </c>
      <c r="R23" s="1544" t="str">
        <f>入力!$D$45</f>
        <v>●●</v>
      </c>
      <c r="S23" s="1564"/>
      <c r="T23" s="1500" t="s">
        <v>345</v>
      </c>
      <c r="U23" s="1544" t="str">
        <f>入力!$F$45</f>
        <v>●</v>
      </c>
      <c r="V23" s="1500" t="s">
        <v>370</v>
      </c>
      <c r="W23" s="1544" t="str">
        <f>入力!$H$45</f>
        <v>●</v>
      </c>
      <c r="X23" s="1500" t="s">
        <v>382</v>
      </c>
      <c r="Y23" s="759"/>
      <c r="Z23" s="760"/>
      <c r="AD23" s="1387"/>
      <c r="AE23" s="1521"/>
      <c r="AF23" s="1388"/>
      <c r="AG23" s="1555"/>
      <c r="AH23" s="1556"/>
      <c r="AI23" s="1556"/>
      <c r="AJ23" s="1556"/>
      <c r="AK23" s="1504"/>
      <c r="AL23" s="1504"/>
      <c r="AM23" s="1580" t="s">
        <v>288</v>
      </c>
      <c r="AN23" s="1581"/>
      <c r="AO23" s="1581"/>
      <c r="AP23" s="1582"/>
      <c r="AQ23" s="1351"/>
      <c r="AR23" s="1504"/>
      <c r="AS23" s="1352"/>
      <c r="AT23" s="1352"/>
      <c r="AU23" s="1505"/>
      <c r="AV23" s="1518"/>
      <c r="AW23" s="1552"/>
      <c r="AX23" s="1352"/>
      <c r="AY23" s="1504"/>
      <c r="AZ23" s="1352"/>
      <c r="BA23" s="1504"/>
      <c r="BB23" s="1352"/>
      <c r="BC23" s="1505"/>
    </row>
    <row r="24" spans="1:55" s="750" customFormat="1" ht="6" customHeight="1">
      <c r="A24" s="1402"/>
      <c r="B24" s="1400"/>
      <c r="C24" s="1560"/>
      <c r="D24" s="760"/>
      <c r="E24" s="754"/>
      <c r="F24" s="754"/>
      <c r="G24" s="754"/>
      <c r="H24" s="754"/>
      <c r="I24" s="754"/>
      <c r="J24" s="754"/>
      <c r="K24" s="754"/>
      <c r="L24" s="754"/>
      <c r="N24" s="1402"/>
      <c r="O24" s="1400"/>
      <c r="P24" s="1560"/>
      <c r="Q24" s="1399"/>
      <c r="R24" s="1545"/>
      <c r="S24" s="1545"/>
      <c r="T24" s="1547"/>
      <c r="U24" s="1545"/>
      <c r="V24" s="1547"/>
      <c r="W24" s="1545"/>
      <c r="X24" s="1547"/>
      <c r="Z24" s="760"/>
      <c r="AD24" s="604"/>
      <c r="AE24" s="604"/>
      <c r="AF24" s="604"/>
      <c r="AG24" s="605"/>
      <c r="AH24" s="605"/>
      <c r="AI24" s="606"/>
      <c r="AJ24" s="606"/>
      <c r="AK24" s="754"/>
      <c r="AL24" s="754"/>
      <c r="AM24" s="607"/>
      <c r="AN24" s="607"/>
      <c r="AO24" s="607"/>
      <c r="AP24" s="607"/>
      <c r="AQ24" s="601"/>
      <c r="AR24" s="754"/>
      <c r="AS24" s="601"/>
      <c r="AT24" s="601"/>
      <c r="AU24" s="754"/>
      <c r="AV24" s="601"/>
      <c r="AW24" s="601"/>
      <c r="AX24" s="601"/>
      <c r="AY24" s="754"/>
      <c r="AZ24" s="601"/>
      <c r="BA24" s="754"/>
      <c r="BB24" s="601"/>
      <c r="BC24" s="754"/>
    </row>
    <row r="25" spans="1:55" s="750" customFormat="1" ht="11.25" customHeight="1">
      <c r="A25" s="1561"/>
      <c r="B25" s="1562"/>
      <c r="C25" s="1563"/>
      <c r="D25" s="761"/>
      <c r="E25" s="755" t="s">
        <v>373</v>
      </c>
      <c r="F25" s="603" t="s">
        <v>2451</v>
      </c>
      <c r="G25" s="844" t="str">
        <f>入力!$D$44</f>
        <v>●●</v>
      </c>
      <c r="H25" s="755" t="s">
        <v>345</v>
      </c>
      <c r="I25" s="844" t="str">
        <f>入力!$F$44</f>
        <v>●</v>
      </c>
      <c r="J25" s="755" t="s">
        <v>370</v>
      </c>
      <c r="K25" s="844" t="str">
        <f>入力!$H$44</f>
        <v>●</v>
      </c>
      <c r="L25" s="755" t="s">
        <v>382</v>
      </c>
      <c r="M25" s="762"/>
      <c r="N25" s="1561"/>
      <c r="O25" s="1562"/>
      <c r="P25" s="1563"/>
      <c r="Q25" s="1503"/>
      <c r="R25" s="1546"/>
      <c r="S25" s="1546"/>
      <c r="T25" s="1548"/>
      <c r="U25" s="1546"/>
      <c r="V25" s="1548"/>
      <c r="W25" s="1546"/>
      <c r="X25" s="1548"/>
      <c r="Y25" s="762"/>
      <c r="Z25" s="760"/>
      <c r="AD25" s="1399" t="s">
        <v>356</v>
      </c>
      <c r="AE25" s="1441"/>
      <c r="AF25" s="1441"/>
      <c r="AG25" s="1441"/>
      <c r="AH25" s="1502"/>
      <c r="AI25" s="1583" t="str">
        <f>入力!$C$61</f>
        <v>高橋健二</v>
      </c>
      <c r="AJ25" s="1584"/>
      <c r="AK25" s="1584"/>
      <c r="AL25" s="1584"/>
      <c r="AM25" s="1584"/>
      <c r="AN25" s="1584"/>
      <c r="AO25" s="1585"/>
      <c r="AQ25" s="1499" t="s">
        <v>385</v>
      </c>
      <c r="AR25" s="1500"/>
      <c r="AS25" s="1500"/>
      <c r="AT25" s="1500"/>
      <c r="AU25" s="1501"/>
      <c r="AV25" s="1549" t="str">
        <f>入力!$C$64</f>
        <v>山口七郎</v>
      </c>
      <c r="AW25" s="1549"/>
      <c r="AX25" s="1550"/>
      <c r="AY25" s="1550"/>
      <c r="AZ25" s="1550"/>
      <c r="BA25" s="1550"/>
      <c r="BB25" s="1550"/>
      <c r="BC25" s="1550"/>
    </row>
    <row r="26" spans="1:55" s="750" customFormat="1" ht="11.25" customHeight="1">
      <c r="AD26" s="1399"/>
      <c r="AE26" s="1441"/>
      <c r="AF26" s="1441"/>
      <c r="AG26" s="1441"/>
      <c r="AH26" s="1502"/>
      <c r="AI26" s="1586"/>
      <c r="AJ26" s="1587"/>
      <c r="AK26" s="1587"/>
      <c r="AL26" s="1587"/>
      <c r="AM26" s="1587"/>
      <c r="AN26" s="1587"/>
      <c r="AO26" s="1588"/>
      <c r="AQ26" s="1399"/>
      <c r="AR26" s="1441"/>
      <c r="AS26" s="1441"/>
      <c r="AT26" s="1441"/>
      <c r="AU26" s="1502"/>
      <c r="AV26" s="1550"/>
      <c r="AW26" s="1550"/>
      <c r="AX26" s="1550"/>
      <c r="AY26" s="1550"/>
      <c r="AZ26" s="1550"/>
      <c r="BA26" s="1550"/>
      <c r="BB26" s="1550"/>
      <c r="BC26" s="1550"/>
    </row>
    <row r="27" spans="1:55" s="750" customFormat="1" ht="11.25" customHeight="1">
      <c r="A27" s="1383" t="s">
        <v>386</v>
      </c>
      <c r="B27" s="1519"/>
      <c r="C27" s="1384"/>
      <c r="D27" s="1522" t="s">
        <v>376</v>
      </c>
      <c r="E27" s="1523"/>
      <c r="F27" s="1523"/>
      <c r="G27" s="1523"/>
      <c r="H27" s="1523"/>
      <c r="I27" s="1524"/>
      <c r="J27" s="1499" t="s">
        <v>377</v>
      </c>
      <c r="K27" s="1500"/>
      <c r="L27" s="1500"/>
      <c r="M27" s="1500"/>
      <c r="N27" s="1523"/>
      <c r="O27" s="1523"/>
      <c r="P27" s="1523"/>
      <c r="Q27" s="1523"/>
      <c r="R27" s="1524"/>
      <c r="S27" s="1522" t="s">
        <v>378</v>
      </c>
      <c r="T27" s="1523"/>
      <c r="U27" s="1523"/>
      <c r="V27" s="1523"/>
      <c r="W27" s="1523"/>
      <c r="X27" s="1523"/>
      <c r="Y27" s="1524"/>
      <c r="Z27" s="760"/>
      <c r="AD27" s="1399"/>
      <c r="AE27" s="1441"/>
      <c r="AF27" s="1441"/>
      <c r="AG27" s="1441"/>
      <c r="AH27" s="1502"/>
      <c r="AI27" s="1589"/>
      <c r="AJ27" s="1590"/>
      <c r="AK27" s="1590"/>
      <c r="AL27" s="1590"/>
      <c r="AM27" s="1590"/>
      <c r="AN27" s="1590"/>
      <c r="AO27" s="1591"/>
      <c r="AQ27" s="1503"/>
      <c r="AR27" s="1504"/>
      <c r="AS27" s="1504"/>
      <c r="AT27" s="1504"/>
      <c r="AU27" s="1505"/>
      <c r="AV27" s="1550"/>
      <c r="AW27" s="1550"/>
      <c r="AX27" s="1550"/>
      <c r="AY27" s="1550"/>
      <c r="AZ27" s="1550"/>
      <c r="BA27" s="1550"/>
      <c r="BB27" s="1550"/>
      <c r="BC27" s="1550"/>
    </row>
    <row r="28" spans="1:55" s="750" customFormat="1" ht="11.25" customHeight="1">
      <c r="A28" s="1385"/>
      <c r="B28" s="1520"/>
      <c r="C28" s="1386"/>
      <c r="D28" s="1507" t="str">
        <f>入力!$C$27</f>
        <v>建築</v>
      </c>
      <c r="E28" s="1508"/>
      <c r="F28" s="1508"/>
      <c r="G28" s="1508"/>
      <c r="H28" s="1500" t="s">
        <v>379</v>
      </c>
      <c r="I28" s="1500"/>
      <c r="J28" s="1511"/>
      <c r="K28" s="1512"/>
      <c r="L28" s="1512"/>
      <c r="M28" s="1513"/>
      <c r="N28" s="1391" t="str">
        <f>入力!$F$28</f>
        <v>22</v>
      </c>
      <c r="O28" s="1500" t="s">
        <v>380</v>
      </c>
      <c r="P28" s="1349">
        <f>入力!$H$28</f>
        <v>1234</v>
      </c>
      <c r="Q28" s="1349"/>
      <c r="R28" s="1501" t="s">
        <v>381</v>
      </c>
      <c r="S28" s="1517" t="s">
        <v>2451</v>
      </c>
      <c r="T28" s="1349" t="str">
        <f>入力!$D$29</f>
        <v>●●</v>
      </c>
      <c r="U28" s="1500" t="s">
        <v>345</v>
      </c>
      <c r="V28" s="1349" t="str">
        <f>入力!$F$29</f>
        <v>●</v>
      </c>
      <c r="W28" s="1500" t="s">
        <v>370</v>
      </c>
      <c r="X28" s="1349" t="str">
        <f>入力!$H$29</f>
        <v>●</v>
      </c>
      <c r="Y28" s="1501" t="s">
        <v>382</v>
      </c>
      <c r="AD28" s="760"/>
      <c r="AE28" s="1468" t="s">
        <v>387</v>
      </c>
      <c r="AF28" s="1469"/>
      <c r="AG28" s="1469"/>
      <c r="AH28" s="1470"/>
      <c r="AI28" s="1490" t="s">
        <v>2125</v>
      </c>
      <c r="AJ28" s="1491"/>
      <c r="AK28" s="1491"/>
      <c r="AL28" s="1491"/>
      <c r="AM28" s="1491"/>
      <c r="AN28" s="1491"/>
      <c r="AO28" s="1492"/>
      <c r="AQ28" s="1499" t="s">
        <v>388</v>
      </c>
      <c r="AR28" s="1500"/>
      <c r="AS28" s="1500"/>
      <c r="AT28" s="1500"/>
      <c r="AU28" s="1501"/>
      <c r="AV28" s="1442" t="str">
        <f>入力!$C$65</f>
        <v>広島八郎</v>
      </c>
      <c r="AW28" s="1443"/>
      <c r="AX28" s="1443"/>
      <c r="AY28" s="1443"/>
      <c r="AZ28" s="1443"/>
      <c r="BA28" s="1443"/>
      <c r="BB28" s="1443"/>
      <c r="BC28" s="1444"/>
    </row>
    <row r="29" spans="1:55" s="750" customFormat="1" ht="11.25" customHeight="1">
      <c r="A29" s="1385"/>
      <c r="B29" s="1520"/>
      <c r="C29" s="1386"/>
      <c r="D29" s="1509"/>
      <c r="E29" s="1510"/>
      <c r="F29" s="1510"/>
      <c r="G29" s="1510"/>
      <c r="H29" s="1441"/>
      <c r="I29" s="1441"/>
      <c r="J29" s="1514"/>
      <c r="K29" s="1515"/>
      <c r="L29" s="1515"/>
      <c r="M29" s="1516"/>
      <c r="N29" s="1525"/>
      <c r="O29" s="1441"/>
      <c r="P29" s="1506"/>
      <c r="Q29" s="1506"/>
      <c r="R29" s="1502"/>
      <c r="S29" s="1518"/>
      <c r="T29" s="1352"/>
      <c r="U29" s="1441"/>
      <c r="V29" s="1506"/>
      <c r="W29" s="1441"/>
      <c r="X29" s="1506"/>
      <c r="Y29" s="1502"/>
      <c r="Z29" s="760"/>
      <c r="AD29" s="760"/>
      <c r="AE29" s="1471"/>
      <c r="AF29" s="1472"/>
      <c r="AG29" s="1472"/>
      <c r="AH29" s="1473"/>
      <c r="AI29" s="1493"/>
      <c r="AJ29" s="1494"/>
      <c r="AK29" s="1494"/>
      <c r="AL29" s="1494"/>
      <c r="AM29" s="1494"/>
      <c r="AN29" s="1494"/>
      <c r="AO29" s="1495"/>
      <c r="AQ29" s="1399"/>
      <c r="AR29" s="1441"/>
      <c r="AS29" s="1441"/>
      <c r="AT29" s="1441"/>
      <c r="AU29" s="1502"/>
      <c r="AV29" s="1445"/>
      <c r="AW29" s="1446"/>
      <c r="AX29" s="1446"/>
      <c r="AY29" s="1446"/>
      <c r="AZ29" s="1446"/>
      <c r="BA29" s="1446"/>
      <c r="BB29" s="1446"/>
      <c r="BC29" s="1447"/>
    </row>
    <row r="30" spans="1:55" s="750" customFormat="1" ht="11.25" customHeight="1">
      <c r="A30" s="1385"/>
      <c r="B30" s="1520"/>
      <c r="C30" s="1386"/>
      <c r="D30" s="1507">
        <v>0</v>
      </c>
      <c r="E30" s="1508"/>
      <c r="F30" s="1508"/>
      <c r="G30" s="1508"/>
      <c r="H30" s="1500" t="s">
        <v>379</v>
      </c>
      <c r="I30" s="1500"/>
      <c r="J30" s="1511" t="s">
        <v>305</v>
      </c>
      <c r="K30" s="1512"/>
      <c r="L30" s="1512"/>
      <c r="M30" s="1513"/>
      <c r="N30" s="1391">
        <v>0</v>
      </c>
      <c r="O30" s="1500" t="s">
        <v>380</v>
      </c>
      <c r="P30" s="1349">
        <v>0</v>
      </c>
      <c r="Q30" s="1349"/>
      <c r="R30" s="1501" t="s">
        <v>381</v>
      </c>
      <c r="S30" s="1517" t="s">
        <v>2451</v>
      </c>
      <c r="T30" s="1349">
        <v>0</v>
      </c>
      <c r="U30" s="1500" t="s">
        <v>345</v>
      </c>
      <c r="V30" s="1349">
        <v>0</v>
      </c>
      <c r="W30" s="1500" t="s">
        <v>370</v>
      </c>
      <c r="X30" s="1349">
        <v>0</v>
      </c>
      <c r="Y30" s="1501" t="s">
        <v>382</v>
      </c>
      <c r="Z30" s="760"/>
      <c r="AD30" s="761"/>
      <c r="AE30" s="1474"/>
      <c r="AF30" s="1475"/>
      <c r="AG30" s="1475"/>
      <c r="AH30" s="1476"/>
      <c r="AI30" s="1496"/>
      <c r="AJ30" s="1497"/>
      <c r="AK30" s="1497"/>
      <c r="AL30" s="1497"/>
      <c r="AM30" s="1497"/>
      <c r="AN30" s="1497"/>
      <c r="AO30" s="1498"/>
      <c r="AQ30" s="1503"/>
      <c r="AR30" s="1504"/>
      <c r="AS30" s="1504"/>
      <c r="AT30" s="1504"/>
      <c r="AU30" s="1505"/>
      <c r="AV30" s="1448"/>
      <c r="AW30" s="1449"/>
      <c r="AX30" s="1449"/>
      <c r="AY30" s="1449"/>
      <c r="AZ30" s="1449"/>
      <c r="BA30" s="1449"/>
      <c r="BB30" s="1449"/>
      <c r="BC30" s="1450"/>
    </row>
    <row r="31" spans="1:55" s="750" customFormat="1" ht="11.25" customHeight="1">
      <c r="A31" s="1387"/>
      <c r="B31" s="1521"/>
      <c r="C31" s="1388"/>
      <c r="D31" s="1509"/>
      <c r="E31" s="1510"/>
      <c r="F31" s="1510"/>
      <c r="G31" s="1510"/>
      <c r="H31" s="1504"/>
      <c r="I31" s="1504"/>
      <c r="J31" s="1514"/>
      <c r="K31" s="1515"/>
      <c r="L31" s="1515"/>
      <c r="M31" s="1516"/>
      <c r="N31" s="1351"/>
      <c r="O31" s="1504"/>
      <c r="P31" s="1352"/>
      <c r="Q31" s="1352"/>
      <c r="R31" s="1505"/>
      <c r="S31" s="1518"/>
      <c r="T31" s="1352"/>
      <c r="U31" s="1504"/>
      <c r="V31" s="1352"/>
      <c r="W31" s="1504"/>
      <c r="X31" s="1352"/>
      <c r="Y31" s="1505"/>
      <c r="Z31" s="760"/>
      <c r="AD31" s="1499" t="s">
        <v>389</v>
      </c>
      <c r="AE31" s="1500"/>
      <c r="AF31" s="1500"/>
      <c r="AG31" s="1500"/>
      <c r="AH31" s="1501"/>
      <c r="AI31" s="1405" t="s">
        <v>288</v>
      </c>
      <c r="AJ31" s="1488"/>
      <c r="AK31" s="1443" t="str">
        <f>入力!$C$62</f>
        <v>東京三太</v>
      </c>
      <c r="AL31" s="1443"/>
      <c r="AM31" s="1443"/>
      <c r="AN31" s="1443"/>
      <c r="AO31" s="1444"/>
      <c r="AQ31" s="1499" t="s">
        <v>390</v>
      </c>
      <c r="AR31" s="1500"/>
      <c r="AS31" s="1500"/>
      <c r="AT31" s="1500"/>
      <c r="AU31" s="1501"/>
      <c r="AV31" s="1442" t="str">
        <f>入力!$C$66</f>
        <v>大阪　武</v>
      </c>
      <c r="AW31" s="1443"/>
      <c r="AX31" s="1443"/>
      <c r="AY31" s="1443"/>
      <c r="AZ31" s="1443"/>
      <c r="BA31" s="1443"/>
      <c r="BB31" s="1443"/>
      <c r="BC31" s="1444"/>
    </row>
    <row r="32" spans="1:55" s="750" customFormat="1" ht="11.25" customHeight="1">
      <c r="A32" s="757"/>
      <c r="B32" s="757"/>
      <c r="C32" s="757"/>
      <c r="D32" s="608"/>
      <c r="E32" s="608"/>
      <c r="F32" s="608"/>
      <c r="G32" s="608"/>
      <c r="H32" s="754"/>
      <c r="I32" s="754"/>
      <c r="J32" s="609"/>
      <c r="K32" s="609"/>
      <c r="L32" s="609"/>
      <c r="M32" s="609"/>
      <c r="N32" s="601"/>
      <c r="O32" s="754"/>
      <c r="P32" s="601"/>
      <c r="Q32" s="601"/>
      <c r="R32" s="754"/>
      <c r="S32" s="601"/>
      <c r="T32" s="601"/>
      <c r="U32" s="754"/>
      <c r="V32" s="601"/>
      <c r="W32" s="754"/>
      <c r="X32" s="601"/>
      <c r="Y32" s="754"/>
      <c r="AD32" s="1399"/>
      <c r="AE32" s="1441"/>
      <c r="AF32" s="1441"/>
      <c r="AG32" s="1441"/>
      <c r="AH32" s="1502"/>
      <c r="AI32" s="1345"/>
      <c r="AJ32" s="1489"/>
      <c r="AK32" s="1446"/>
      <c r="AL32" s="1446"/>
      <c r="AM32" s="1446"/>
      <c r="AN32" s="1446"/>
      <c r="AO32" s="1447"/>
      <c r="AQ32" s="1399"/>
      <c r="AR32" s="1441"/>
      <c r="AS32" s="1441"/>
      <c r="AT32" s="1441"/>
      <c r="AU32" s="1502"/>
      <c r="AV32" s="1445"/>
      <c r="AW32" s="1446"/>
      <c r="AX32" s="1446"/>
      <c r="AY32" s="1446"/>
      <c r="AZ32" s="1446"/>
      <c r="BA32" s="1446"/>
      <c r="BB32" s="1446"/>
      <c r="BC32" s="1447"/>
    </row>
    <row r="33" spans="1:55" s="750" customFormat="1" ht="11.25" customHeight="1">
      <c r="A33" s="592"/>
      <c r="B33" s="759"/>
      <c r="C33" s="759"/>
      <c r="D33" s="759"/>
      <c r="E33" s="759"/>
      <c r="F33" s="1526" t="str">
        <f>入力!$C$33</f>
        <v>安全三郎</v>
      </c>
      <c r="G33" s="1527"/>
      <c r="H33" s="1527"/>
      <c r="I33" s="1527"/>
      <c r="J33" s="1527"/>
      <c r="K33" s="1527"/>
      <c r="L33" s="1528"/>
      <c r="M33" s="760"/>
      <c r="N33" s="592"/>
      <c r="O33" s="759"/>
      <c r="P33" s="759"/>
      <c r="Q33" s="759"/>
      <c r="R33" s="759"/>
      <c r="S33" s="1456" t="str">
        <f>入力!$C$37</f>
        <v>門司六郎</v>
      </c>
      <c r="T33" s="1457"/>
      <c r="U33" s="1457"/>
      <c r="V33" s="1457"/>
      <c r="W33" s="1457"/>
      <c r="X33" s="1457"/>
      <c r="Y33" s="1457"/>
      <c r="AD33" s="1399"/>
      <c r="AE33" s="1441"/>
      <c r="AF33" s="1441"/>
      <c r="AG33" s="1441"/>
      <c r="AH33" s="1502"/>
      <c r="AI33" s="1347"/>
      <c r="AJ33" s="1348"/>
      <c r="AK33" s="1449"/>
      <c r="AL33" s="1449"/>
      <c r="AM33" s="1449"/>
      <c r="AN33" s="1449"/>
      <c r="AO33" s="1450"/>
      <c r="AQ33" s="1503"/>
      <c r="AR33" s="1504"/>
      <c r="AS33" s="1504"/>
      <c r="AT33" s="1504"/>
      <c r="AU33" s="1505"/>
      <c r="AV33" s="1448"/>
      <c r="AW33" s="1449"/>
      <c r="AX33" s="1449"/>
      <c r="AY33" s="1449"/>
      <c r="AZ33" s="1449"/>
      <c r="BA33" s="1449"/>
      <c r="BB33" s="1449"/>
      <c r="BC33" s="1450"/>
    </row>
    <row r="34" spans="1:55" s="750" customFormat="1" ht="11.25" customHeight="1">
      <c r="A34" s="1399" t="s">
        <v>391</v>
      </c>
      <c r="B34" s="1440"/>
      <c r="C34" s="1440"/>
      <c r="D34" s="1440"/>
      <c r="E34" s="1441"/>
      <c r="F34" s="1529"/>
      <c r="G34" s="1530"/>
      <c r="H34" s="1530"/>
      <c r="I34" s="1530"/>
      <c r="J34" s="1530"/>
      <c r="K34" s="1530"/>
      <c r="L34" s="1531"/>
      <c r="M34" s="760"/>
      <c r="N34" s="1399" t="s">
        <v>385</v>
      </c>
      <c r="O34" s="1440"/>
      <c r="P34" s="1440"/>
      <c r="Q34" s="1440"/>
      <c r="R34" s="1441"/>
      <c r="S34" s="1457"/>
      <c r="T34" s="1457"/>
      <c r="U34" s="1457"/>
      <c r="V34" s="1457"/>
      <c r="W34" s="1457"/>
      <c r="X34" s="1457"/>
      <c r="Y34" s="1457"/>
      <c r="AD34" s="760"/>
      <c r="AE34" s="1499" t="s">
        <v>392</v>
      </c>
      <c r="AF34" s="1500"/>
      <c r="AG34" s="1500"/>
      <c r="AH34" s="1501"/>
      <c r="AI34" s="1535" t="str">
        <f>入力!$C$63</f>
        <v>●●●</v>
      </c>
      <c r="AJ34" s="1535"/>
      <c r="AK34" s="1535"/>
      <c r="AL34" s="1535"/>
      <c r="AM34" s="1535"/>
      <c r="AN34" s="1535"/>
      <c r="AO34" s="1536"/>
      <c r="AQ34" s="760"/>
      <c r="AV34" s="1486"/>
      <c r="AW34" s="1486"/>
      <c r="AX34" s="1487"/>
      <c r="AY34" s="1487"/>
      <c r="AZ34" s="1487"/>
      <c r="BA34" s="1487"/>
      <c r="BB34" s="1487"/>
      <c r="BC34" s="1487"/>
    </row>
    <row r="35" spans="1:55" s="750" customFormat="1" ht="11.25" customHeight="1">
      <c r="A35" s="760"/>
      <c r="F35" s="1532"/>
      <c r="G35" s="1533"/>
      <c r="H35" s="1533"/>
      <c r="I35" s="1533"/>
      <c r="J35" s="1533"/>
      <c r="K35" s="1533"/>
      <c r="L35" s="1534"/>
      <c r="M35" s="760"/>
      <c r="N35" s="761"/>
      <c r="O35" s="762"/>
      <c r="P35" s="762"/>
      <c r="Q35" s="762"/>
      <c r="R35" s="762"/>
      <c r="S35" s="1457"/>
      <c r="T35" s="1457"/>
      <c r="U35" s="1457"/>
      <c r="V35" s="1457"/>
      <c r="W35" s="1457"/>
      <c r="X35" s="1457"/>
      <c r="Y35" s="1457"/>
      <c r="AD35" s="760"/>
      <c r="AE35" s="1399"/>
      <c r="AF35" s="1441"/>
      <c r="AG35" s="1441"/>
      <c r="AH35" s="1502"/>
      <c r="AI35" s="1535"/>
      <c r="AJ35" s="1537"/>
      <c r="AK35" s="1537"/>
      <c r="AL35" s="1537"/>
      <c r="AM35" s="1537"/>
      <c r="AN35" s="1537"/>
      <c r="AO35" s="1536"/>
      <c r="AQ35" s="1399" t="s">
        <v>393</v>
      </c>
      <c r="AR35" s="1440"/>
      <c r="AS35" s="1440"/>
      <c r="AT35" s="1440"/>
      <c r="AU35" s="1441"/>
      <c r="AV35" s="1487"/>
      <c r="AW35" s="1487"/>
      <c r="AX35" s="1487"/>
      <c r="AY35" s="1487"/>
      <c r="AZ35" s="1487"/>
      <c r="BA35" s="1487"/>
      <c r="BB35" s="1487"/>
      <c r="BC35" s="1487"/>
    </row>
    <row r="36" spans="1:55" s="750" customFormat="1" ht="11.25" customHeight="1">
      <c r="A36" s="760"/>
      <c r="B36" s="1365" t="s">
        <v>387</v>
      </c>
      <c r="C36" s="1425"/>
      <c r="D36" s="1425"/>
      <c r="E36" s="1425"/>
      <c r="F36" s="1430" t="s">
        <v>2123</v>
      </c>
      <c r="G36" s="1431"/>
      <c r="H36" s="1431"/>
      <c r="I36" s="1431"/>
      <c r="J36" s="1431"/>
      <c r="K36" s="1431"/>
      <c r="L36" s="1432"/>
      <c r="M36" s="760"/>
      <c r="N36" s="592"/>
      <c r="O36" s="759"/>
      <c r="P36" s="759"/>
      <c r="Q36" s="759"/>
      <c r="R36" s="759"/>
      <c r="S36" s="1456" t="str">
        <f>入力!$C$38</f>
        <v>戸畑完次</v>
      </c>
      <c r="T36" s="1457"/>
      <c r="U36" s="1457"/>
      <c r="V36" s="1457"/>
      <c r="W36" s="1457"/>
      <c r="X36" s="1457"/>
      <c r="Y36" s="1457"/>
      <c r="AD36" s="761"/>
      <c r="AE36" s="1503"/>
      <c r="AF36" s="1504"/>
      <c r="AG36" s="1504"/>
      <c r="AH36" s="1505"/>
      <c r="AI36" s="1538"/>
      <c r="AJ36" s="1538"/>
      <c r="AK36" s="1538"/>
      <c r="AL36" s="1538"/>
      <c r="AM36" s="1538"/>
      <c r="AN36" s="1538"/>
      <c r="AO36" s="1539"/>
      <c r="AQ36" s="760"/>
      <c r="AV36" s="1487"/>
      <c r="AW36" s="1487"/>
      <c r="AX36" s="1487"/>
      <c r="AY36" s="1487"/>
      <c r="AZ36" s="1487"/>
      <c r="BA36" s="1487"/>
      <c r="BB36" s="1487"/>
      <c r="BC36" s="1487"/>
    </row>
    <row r="37" spans="1:55" s="750" customFormat="1" ht="11.25" customHeight="1">
      <c r="A37" s="760"/>
      <c r="B37" s="1426"/>
      <c r="C37" s="1427"/>
      <c r="D37" s="1427"/>
      <c r="E37" s="1427"/>
      <c r="F37" s="1433"/>
      <c r="G37" s="1434"/>
      <c r="H37" s="1434"/>
      <c r="I37" s="1434"/>
      <c r="J37" s="1434"/>
      <c r="K37" s="1434"/>
      <c r="L37" s="1435"/>
      <c r="M37" s="760"/>
      <c r="N37" s="1399" t="s">
        <v>394</v>
      </c>
      <c r="O37" s="1440"/>
      <c r="P37" s="1440"/>
      <c r="Q37" s="1440"/>
      <c r="R37" s="1441"/>
      <c r="S37" s="1457"/>
      <c r="T37" s="1457"/>
      <c r="U37" s="1457"/>
      <c r="V37" s="1457"/>
      <c r="W37" s="1457"/>
      <c r="X37" s="1457"/>
      <c r="Y37" s="1457"/>
      <c r="AQ37" s="760"/>
      <c r="AR37" s="1458" t="s">
        <v>392</v>
      </c>
      <c r="AS37" s="1459"/>
      <c r="AT37" s="1459"/>
      <c r="AU37" s="1460"/>
      <c r="AV37" s="1467"/>
      <c r="AW37" s="1467"/>
      <c r="AX37" s="1467"/>
      <c r="AY37" s="1467"/>
      <c r="AZ37" s="1467"/>
      <c r="BA37" s="1467"/>
      <c r="BB37" s="1467"/>
      <c r="BC37" s="1467"/>
    </row>
    <row r="38" spans="1:55" s="750" customFormat="1" ht="11.25" customHeight="1">
      <c r="A38" s="761"/>
      <c r="B38" s="1428"/>
      <c r="C38" s="1429"/>
      <c r="D38" s="1429"/>
      <c r="E38" s="1429"/>
      <c r="F38" s="1540"/>
      <c r="G38" s="1541"/>
      <c r="H38" s="1541"/>
      <c r="I38" s="1541"/>
      <c r="J38" s="1541"/>
      <c r="K38" s="1541"/>
      <c r="L38" s="1542"/>
      <c r="M38" s="760"/>
      <c r="N38" s="761"/>
      <c r="O38" s="762"/>
      <c r="P38" s="762"/>
      <c r="Q38" s="762"/>
      <c r="R38" s="762"/>
      <c r="S38" s="1457"/>
      <c r="T38" s="1457"/>
      <c r="U38" s="1457"/>
      <c r="V38" s="1457"/>
      <c r="W38" s="1457"/>
      <c r="X38" s="1457"/>
      <c r="Y38" s="1457"/>
      <c r="AD38" s="1468" t="s">
        <v>395</v>
      </c>
      <c r="AE38" s="1469"/>
      <c r="AF38" s="1469"/>
      <c r="AG38" s="1469"/>
      <c r="AH38" s="1470"/>
      <c r="AI38" s="1477"/>
      <c r="AJ38" s="1478"/>
      <c r="AK38" s="1478"/>
      <c r="AL38" s="1478"/>
      <c r="AM38" s="1478"/>
      <c r="AN38" s="1478"/>
      <c r="AO38" s="1479"/>
      <c r="AQ38" s="760"/>
      <c r="AR38" s="1461"/>
      <c r="AS38" s="1462"/>
      <c r="AT38" s="1462"/>
      <c r="AU38" s="1463"/>
      <c r="AV38" s="1467"/>
      <c r="AW38" s="1467"/>
      <c r="AX38" s="1467"/>
      <c r="AY38" s="1467"/>
      <c r="AZ38" s="1467"/>
      <c r="BA38" s="1467"/>
      <c r="BB38" s="1467"/>
      <c r="BC38" s="1467"/>
    </row>
    <row r="39" spans="1:55" s="750" customFormat="1" ht="11.25" customHeight="1">
      <c r="A39" s="592"/>
      <c r="B39" s="759"/>
      <c r="C39" s="759"/>
      <c r="D39" s="759"/>
      <c r="E39" s="759"/>
      <c r="F39" s="1451" t="str">
        <f>入力!$C$34</f>
        <v>小倉一郎</v>
      </c>
      <c r="G39" s="1408"/>
      <c r="H39" s="1408"/>
      <c r="I39" s="1408"/>
      <c r="J39" s="1408"/>
      <c r="K39" s="1408"/>
      <c r="L39" s="1409"/>
      <c r="M39" s="760"/>
      <c r="N39" s="592"/>
      <c r="O39" s="759"/>
      <c r="P39" s="759"/>
      <c r="Q39" s="759"/>
      <c r="R39" s="759"/>
      <c r="S39" s="1456" t="str">
        <f>入力!$C$39</f>
        <v>若松　学</v>
      </c>
      <c r="T39" s="1457"/>
      <c r="U39" s="1457"/>
      <c r="V39" s="1457"/>
      <c r="W39" s="1457"/>
      <c r="X39" s="1457"/>
      <c r="Y39" s="1457"/>
      <c r="AD39" s="1471"/>
      <c r="AE39" s="1472"/>
      <c r="AF39" s="1472"/>
      <c r="AG39" s="1472"/>
      <c r="AH39" s="1473"/>
      <c r="AI39" s="1480"/>
      <c r="AJ39" s="1481"/>
      <c r="AK39" s="1481"/>
      <c r="AL39" s="1481"/>
      <c r="AM39" s="1481"/>
      <c r="AN39" s="1481"/>
      <c r="AO39" s="1482"/>
      <c r="AQ39" s="760"/>
      <c r="AR39" s="1464"/>
      <c r="AS39" s="1465"/>
      <c r="AT39" s="1465"/>
      <c r="AU39" s="1466"/>
      <c r="AV39" s="1467"/>
      <c r="AW39" s="1467"/>
      <c r="AX39" s="1467"/>
      <c r="AY39" s="1467"/>
      <c r="AZ39" s="1467"/>
      <c r="BA39" s="1467"/>
      <c r="BB39" s="1467"/>
      <c r="BC39" s="1467"/>
    </row>
    <row r="40" spans="1:55" s="750" customFormat="1" ht="11.25" customHeight="1">
      <c r="A40" s="1399" t="s">
        <v>356</v>
      </c>
      <c r="B40" s="1440"/>
      <c r="C40" s="1440"/>
      <c r="D40" s="1440"/>
      <c r="E40" s="1441"/>
      <c r="F40" s="1452"/>
      <c r="G40" s="1410"/>
      <c r="H40" s="1410"/>
      <c r="I40" s="1410"/>
      <c r="J40" s="1410"/>
      <c r="K40" s="1410"/>
      <c r="L40" s="1411"/>
      <c r="M40" s="760"/>
      <c r="N40" s="1399" t="s">
        <v>396</v>
      </c>
      <c r="O40" s="1440"/>
      <c r="P40" s="1440"/>
      <c r="Q40" s="1440"/>
      <c r="R40" s="1441"/>
      <c r="S40" s="1457"/>
      <c r="T40" s="1457"/>
      <c r="U40" s="1457"/>
      <c r="V40" s="1457"/>
      <c r="W40" s="1457"/>
      <c r="X40" s="1457"/>
      <c r="Y40" s="1457"/>
      <c r="AD40" s="1471"/>
      <c r="AE40" s="1472"/>
      <c r="AF40" s="1472"/>
      <c r="AG40" s="1472"/>
      <c r="AH40" s="1473"/>
      <c r="AI40" s="1480"/>
      <c r="AJ40" s="1481"/>
      <c r="AK40" s="1481"/>
      <c r="AL40" s="1481"/>
      <c r="AM40" s="1481"/>
      <c r="AN40" s="1481"/>
      <c r="AO40" s="1482"/>
      <c r="AQ40" s="760"/>
      <c r="AR40" s="1458" t="s">
        <v>397</v>
      </c>
      <c r="AS40" s="1459"/>
      <c r="AT40" s="1459"/>
      <c r="AU40" s="1460"/>
      <c r="AV40" s="1486"/>
      <c r="AW40" s="1486"/>
      <c r="AX40" s="1486"/>
      <c r="AY40" s="1486"/>
      <c r="AZ40" s="1486"/>
      <c r="BA40" s="1486"/>
      <c r="BB40" s="1486"/>
      <c r="BC40" s="1486"/>
    </row>
    <row r="41" spans="1:55" s="750" customFormat="1" ht="11.25" customHeight="1">
      <c r="A41" s="760"/>
      <c r="F41" s="1453"/>
      <c r="G41" s="1454"/>
      <c r="H41" s="1454"/>
      <c r="I41" s="1454"/>
      <c r="J41" s="1454"/>
      <c r="K41" s="1454"/>
      <c r="L41" s="1455"/>
      <c r="M41" s="760"/>
      <c r="N41" s="761"/>
      <c r="O41" s="762"/>
      <c r="P41" s="762"/>
      <c r="Q41" s="762"/>
      <c r="R41" s="762"/>
      <c r="S41" s="1457"/>
      <c r="T41" s="1457"/>
      <c r="U41" s="1457"/>
      <c r="V41" s="1457"/>
      <c r="W41" s="1457"/>
      <c r="X41" s="1457"/>
      <c r="Y41" s="1457"/>
      <c r="AD41" s="1474"/>
      <c r="AE41" s="1475"/>
      <c r="AF41" s="1475"/>
      <c r="AG41" s="1475"/>
      <c r="AH41" s="1476"/>
      <c r="AI41" s="1483"/>
      <c r="AJ41" s="1484"/>
      <c r="AK41" s="1484"/>
      <c r="AL41" s="1484"/>
      <c r="AM41" s="1484"/>
      <c r="AN41" s="1484"/>
      <c r="AO41" s="1485"/>
      <c r="AQ41" s="760"/>
      <c r="AR41" s="1461"/>
      <c r="AS41" s="1462"/>
      <c r="AT41" s="1462"/>
      <c r="AU41" s="1463"/>
      <c r="AV41" s="1486"/>
      <c r="AW41" s="1486"/>
      <c r="AX41" s="1486"/>
      <c r="AY41" s="1486"/>
      <c r="AZ41" s="1486"/>
      <c r="BA41" s="1486"/>
      <c r="BB41" s="1486"/>
      <c r="BC41" s="1486"/>
    </row>
    <row r="42" spans="1:55" s="750" customFormat="1" ht="12" customHeight="1">
      <c r="A42" s="760"/>
      <c r="B42" s="1365" t="s">
        <v>387</v>
      </c>
      <c r="C42" s="1425"/>
      <c r="D42" s="1425"/>
      <c r="E42" s="1425"/>
      <c r="F42" s="1430" t="s">
        <v>2124</v>
      </c>
      <c r="G42" s="1431"/>
      <c r="H42" s="1431"/>
      <c r="I42" s="1431"/>
      <c r="J42" s="1431"/>
      <c r="K42" s="1431"/>
      <c r="L42" s="1432"/>
      <c r="M42" s="760"/>
      <c r="N42" s="760"/>
      <c r="S42" s="1438"/>
      <c r="T42" s="1439"/>
      <c r="U42" s="1439"/>
      <c r="V42" s="1439"/>
      <c r="W42" s="1439"/>
      <c r="X42" s="1439"/>
      <c r="Y42" s="1439"/>
      <c r="AQ42" s="761"/>
      <c r="AR42" s="1464"/>
      <c r="AS42" s="1465"/>
      <c r="AT42" s="1465"/>
      <c r="AU42" s="1466"/>
      <c r="AV42" s="1486"/>
      <c r="AW42" s="1486"/>
      <c r="AX42" s="1486"/>
      <c r="AY42" s="1486"/>
      <c r="AZ42" s="1486"/>
      <c r="BA42" s="1486"/>
      <c r="BB42" s="1486"/>
      <c r="BC42" s="1486"/>
    </row>
    <row r="43" spans="1:55" s="750" customFormat="1" ht="12" customHeight="1">
      <c r="A43" s="760"/>
      <c r="B43" s="1426"/>
      <c r="C43" s="1427"/>
      <c r="D43" s="1427"/>
      <c r="E43" s="1427"/>
      <c r="F43" s="1433"/>
      <c r="G43" s="1434"/>
      <c r="H43" s="1434"/>
      <c r="I43" s="1434"/>
      <c r="J43" s="1434"/>
      <c r="K43" s="1434"/>
      <c r="L43" s="1435"/>
      <c r="M43" s="760"/>
      <c r="N43" s="1399" t="s">
        <v>393</v>
      </c>
      <c r="O43" s="1440"/>
      <c r="P43" s="1440"/>
      <c r="Q43" s="1440"/>
      <c r="R43" s="1441"/>
      <c r="S43" s="1439"/>
      <c r="T43" s="1439"/>
      <c r="U43" s="1439"/>
      <c r="V43" s="1439"/>
      <c r="W43" s="1439"/>
      <c r="X43" s="1439"/>
      <c r="Y43" s="1439"/>
    </row>
    <row r="44" spans="1:55" s="750" customFormat="1" ht="13.5" customHeight="1">
      <c r="A44" s="761"/>
      <c r="B44" s="1428"/>
      <c r="C44" s="1429"/>
      <c r="D44" s="1429"/>
      <c r="E44" s="1429"/>
      <c r="F44" s="1433"/>
      <c r="G44" s="1434"/>
      <c r="H44" s="1434"/>
      <c r="I44" s="1434"/>
      <c r="J44" s="1434"/>
      <c r="K44" s="1434"/>
      <c r="L44" s="1435"/>
      <c r="M44" s="760"/>
      <c r="N44" s="760"/>
      <c r="S44" s="1439"/>
      <c r="T44" s="1439"/>
      <c r="U44" s="1439"/>
      <c r="V44" s="1439"/>
      <c r="W44" s="1439"/>
      <c r="X44" s="1439"/>
      <c r="Y44" s="1439"/>
      <c r="AD44" s="1383" t="s">
        <v>398</v>
      </c>
      <c r="AE44" s="1384"/>
      <c r="AF44" s="1325" t="s">
        <v>322</v>
      </c>
      <c r="AG44" s="1389"/>
      <c r="AH44" s="1389"/>
      <c r="AI44" s="1333" t="s">
        <v>323</v>
      </c>
      <c r="AJ44" s="1334"/>
      <c r="AK44" s="1334"/>
      <c r="AL44" s="1334"/>
      <c r="AM44" s="1334"/>
      <c r="AN44" s="1334"/>
      <c r="AO44" s="1335"/>
      <c r="AP44" s="1336" t="s">
        <v>324</v>
      </c>
      <c r="AQ44" s="1337"/>
      <c r="AR44" s="1337"/>
      <c r="AS44" s="1337"/>
      <c r="AT44" s="1337"/>
      <c r="AU44" s="1337"/>
      <c r="AV44" s="1338"/>
      <c r="AW44" s="1333" t="s">
        <v>325</v>
      </c>
      <c r="AX44" s="1334"/>
      <c r="AY44" s="1334"/>
      <c r="AZ44" s="1334"/>
      <c r="BA44" s="1334"/>
      <c r="BB44" s="1334"/>
      <c r="BC44" s="1335"/>
    </row>
    <row r="45" spans="1:55" s="750" customFormat="1" ht="13.5" customHeight="1">
      <c r="A45" s="760"/>
      <c r="F45" s="1405" t="s">
        <v>288</v>
      </c>
      <c r="G45" s="1406"/>
      <c r="H45" s="1408" t="str">
        <f>入力!$C$35</f>
        <v>八幡五郎</v>
      </c>
      <c r="I45" s="1408"/>
      <c r="J45" s="1408"/>
      <c r="K45" s="1408"/>
      <c r="L45" s="1409"/>
      <c r="N45" s="760"/>
      <c r="O45" s="592"/>
      <c r="P45" s="759"/>
      <c r="Q45" s="759"/>
      <c r="R45" s="593"/>
      <c r="S45" s="1414"/>
      <c r="T45" s="1415"/>
      <c r="U45" s="1415"/>
      <c r="V45" s="1415"/>
      <c r="W45" s="1415"/>
      <c r="X45" s="1415"/>
      <c r="Y45" s="1416"/>
      <c r="AD45" s="1385"/>
      <c r="AE45" s="1386"/>
      <c r="AF45" s="1390"/>
      <c r="AG45" s="1390"/>
      <c r="AH45" s="1390"/>
      <c r="AI45" s="1317"/>
      <c r="AJ45" s="1423"/>
      <c r="AK45" s="1319"/>
      <c r="AL45" s="1424"/>
      <c r="AM45" s="1319"/>
      <c r="AN45" s="1423"/>
      <c r="AO45" s="1436"/>
      <c r="AP45" s="1437"/>
      <c r="AQ45" s="1403"/>
      <c r="AR45" s="1322"/>
      <c r="AS45" s="1403"/>
      <c r="AT45" s="1322"/>
      <c r="AU45" s="1322"/>
      <c r="AV45" s="1404"/>
      <c r="AW45" s="1322"/>
      <c r="AX45" s="1322"/>
      <c r="AY45" s="1322"/>
      <c r="AZ45" s="1322"/>
      <c r="BA45" s="1322"/>
      <c r="BB45" s="1322"/>
      <c r="BC45" s="1404"/>
    </row>
    <row r="46" spans="1:55" s="750" customFormat="1" ht="12" customHeight="1">
      <c r="A46" s="1399" t="s">
        <v>389</v>
      </c>
      <c r="B46" s="1400"/>
      <c r="C46" s="1400"/>
      <c r="D46" s="1400"/>
      <c r="E46" s="1401"/>
      <c r="F46" s="1407"/>
      <c r="G46" s="1346"/>
      <c r="H46" s="1410"/>
      <c r="I46" s="1410"/>
      <c r="J46" s="1410"/>
      <c r="K46" s="1410"/>
      <c r="L46" s="1411"/>
      <c r="N46" s="760"/>
      <c r="O46" s="760"/>
      <c r="R46" s="594"/>
      <c r="S46" s="1417"/>
      <c r="T46" s="1418"/>
      <c r="U46" s="1418"/>
      <c r="V46" s="1418"/>
      <c r="W46" s="1418"/>
      <c r="X46" s="1418"/>
      <c r="Y46" s="1419"/>
      <c r="AD46" s="1385"/>
      <c r="AE46" s="1386"/>
      <c r="AF46" s="1324" t="s">
        <v>329</v>
      </c>
      <c r="AG46" s="1325"/>
      <c r="AH46" s="1326"/>
      <c r="AI46" s="1333" t="s">
        <v>334</v>
      </c>
      <c r="AJ46" s="1334"/>
      <c r="AK46" s="1334"/>
      <c r="AL46" s="1334"/>
      <c r="AM46" s="1335"/>
      <c r="AN46" s="1336" t="s">
        <v>323</v>
      </c>
      <c r="AO46" s="1337"/>
      <c r="AP46" s="1337"/>
      <c r="AQ46" s="1337"/>
      <c r="AR46" s="1337"/>
      <c r="AS46" s="1336" t="s">
        <v>330</v>
      </c>
      <c r="AT46" s="1337"/>
      <c r="AU46" s="1337"/>
      <c r="AV46" s="1337"/>
      <c r="AW46" s="1337"/>
      <c r="AX46" s="1338"/>
      <c r="AY46" s="1336" t="s">
        <v>325</v>
      </c>
      <c r="AZ46" s="1337"/>
      <c r="BA46" s="1337"/>
      <c r="BB46" s="1337"/>
      <c r="BC46" s="1338"/>
    </row>
    <row r="47" spans="1:55" s="750" customFormat="1" ht="12" customHeight="1">
      <c r="A47" s="1402"/>
      <c r="B47" s="1400"/>
      <c r="C47" s="1400"/>
      <c r="D47" s="1400"/>
      <c r="E47" s="1401"/>
      <c r="F47" s="1345" t="s">
        <v>288</v>
      </c>
      <c r="G47" s="1346"/>
      <c r="H47" s="1410"/>
      <c r="I47" s="1410"/>
      <c r="J47" s="1410"/>
      <c r="K47" s="1410"/>
      <c r="L47" s="1411"/>
      <c r="N47" s="760"/>
      <c r="O47" s="760" t="s">
        <v>399</v>
      </c>
      <c r="R47" s="594"/>
      <c r="S47" s="1417"/>
      <c r="T47" s="1418"/>
      <c r="U47" s="1418"/>
      <c r="V47" s="1418"/>
      <c r="W47" s="1418"/>
      <c r="X47" s="1418"/>
      <c r="Y47" s="1419"/>
      <c r="AD47" s="1385"/>
      <c r="AE47" s="1386"/>
      <c r="AF47" s="1327"/>
      <c r="AG47" s="1328"/>
      <c r="AH47" s="1329"/>
      <c r="AI47" s="1339" t="str">
        <f>入力!$C$52</f>
        <v>○○○　株式会社</v>
      </c>
      <c r="AJ47" s="1340"/>
      <c r="AK47" s="1340"/>
      <c r="AL47" s="1340"/>
      <c r="AM47" s="1341"/>
      <c r="AN47" s="1339" t="s">
        <v>2181</v>
      </c>
      <c r="AO47" s="1349"/>
      <c r="AP47" s="1349"/>
      <c r="AQ47" s="1349"/>
      <c r="AR47" s="1350"/>
      <c r="AS47" s="1393" t="s">
        <v>2182</v>
      </c>
      <c r="AT47" s="1394"/>
      <c r="AU47" s="1394"/>
      <c r="AV47" s="1394"/>
      <c r="AW47" s="1394"/>
      <c r="AX47" s="1395"/>
      <c r="AY47" s="1391" t="s">
        <v>2183</v>
      </c>
      <c r="AZ47" s="1349"/>
      <c r="BA47" s="1349"/>
      <c r="BB47" s="1349"/>
      <c r="BC47" s="1350"/>
    </row>
    <row r="48" spans="1:55" s="750" customFormat="1" ht="12" customHeight="1">
      <c r="A48" s="760"/>
      <c r="F48" s="1347"/>
      <c r="G48" s="1348"/>
      <c r="H48" s="1412"/>
      <c r="I48" s="1412"/>
      <c r="J48" s="1412"/>
      <c r="K48" s="1412"/>
      <c r="L48" s="1413"/>
      <c r="N48" s="760"/>
      <c r="O48" s="761"/>
      <c r="P48" s="762"/>
      <c r="Q48" s="762"/>
      <c r="R48" s="595"/>
      <c r="S48" s="1420"/>
      <c r="T48" s="1421"/>
      <c r="U48" s="1421"/>
      <c r="V48" s="1421"/>
      <c r="W48" s="1421"/>
      <c r="X48" s="1421"/>
      <c r="Y48" s="1422"/>
      <c r="AD48" s="1387"/>
      <c r="AE48" s="1388"/>
      <c r="AF48" s="1330"/>
      <c r="AG48" s="1331"/>
      <c r="AH48" s="1332"/>
      <c r="AI48" s="1342"/>
      <c r="AJ48" s="1343"/>
      <c r="AK48" s="1343"/>
      <c r="AL48" s="1343"/>
      <c r="AM48" s="1344"/>
      <c r="AN48" s="1351"/>
      <c r="AO48" s="1352"/>
      <c r="AP48" s="1352"/>
      <c r="AQ48" s="1352"/>
      <c r="AR48" s="1353"/>
      <c r="AS48" s="1396"/>
      <c r="AT48" s="1397"/>
      <c r="AU48" s="1397"/>
      <c r="AV48" s="1397"/>
      <c r="AW48" s="1397"/>
      <c r="AX48" s="1398"/>
      <c r="AY48" s="1351"/>
      <c r="AZ48" s="1352"/>
      <c r="BA48" s="1352"/>
      <c r="BB48" s="1352"/>
      <c r="BC48" s="1353"/>
    </row>
    <row r="49" spans="1:69" s="750" customFormat="1" ht="12.75" customHeight="1">
      <c r="A49" s="760"/>
      <c r="B49" s="592"/>
      <c r="C49" s="759"/>
      <c r="D49" s="759"/>
      <c r="E49" s="759"/>
      <c r="F49" s="1354" t="str">
        <f>入力!$C$36</f>
        <v>○○○管理技士</v>
      </c>
      <c r="G49" s="1355"/>
      <c r="H49" s="1355"/>
      <c r="I49" s="1355"/>
      <c r="J49" s="1355"/>
      <c r="K49" s="1355"/>
      <c r="L49" s="1356"/>
      <c r="M49" s="760"/>
      <c r="N49" s="760"/>
      <c r="O49" s="592"/>
      <c r="P49" s="759"/>
      <c r="Q49" s="759"/>
      <c r="R49" s="593"/>
      <c r="S49" s="1360"/>
      <c r="T49" s="1361"/>
      <c r="U49" s="1361"/>
      <c r="V49" s="1361"/>
      <c r="W49" s="1361"/>
      <c r="X49" s="1361"/>
      <c r="Y49" s="1361"/>
      <c r="AD49" s="1362" t="s">
        <v>400</v>
      </c>
      <c r="AE49" s="1363"/>
      <c r="AF49" s="1363"/>
      <c r="AG49" s="1363"/>
      <c r="AH49" s="1363"/>
      <c r="AI49" s="1363"/>
      <c r="AJ49" s="1363"/>
      <c r="AK49" s="1363"/>
      <c r="AL49" s="1363"/>
      <c r="AM49" s="1363"/>
      <c r="AN49" s="1363"/>
      <c r="AO49" s="1363"/>
      <c r="AP49" s="1363"/>
      <c r="AQ49" s="1363"/>
      <c r="AR49" s="1363"/>
      <c r="AS49" s="1363"/>
      <c r="AT49" s="1363"/>
      <c r="AU49" s="1363"/>
      <c r="AV49" s="1363"/>
      <c r="AW49" s="1363"/>
      <c r="AX49" s="1363"/>
      <c r="AY49" s="1363"/>
      <c r="AZ49" s="1363"/>
      <c r="BA49" s="1363"/>
      <c r="BB49" s="1363"/>
      <c r="BC49" s="1363"/>
    </row>
    <row r="50" spans="1:69" s="750" customFormat="1" ht="12.75" customHeight="1">
      <c r="A50" s="760"/>
      <c r="B50" s="760" t="s">
        <v>401</v>
      </c>
      <c r="F50" s="1354"/>
      <c r="G50" s="1355"/>
      <c r="H50" s="1355"/>
      <c r="I50" s="1355"/>
      <c r="J50" s="1355"/>
      <c r="K50" s="1355"/>
      <c r="L50" s="1356"/>
      <c r="M50" s="760"/>
      <c r="N50" s="760"/>
      <c r="O50" s="760" t="s">
        <v>402</v>
      </c>
      <c r="R50" s="594"/>
      <c r="S50" s="1361"/>
      <c r="T50" s="1361"/>
      <c r="U50" s="1361"/>
      <c r="V50" s="1361"/>
      <c r="W50" s="1361"/>
      <c r="X50" s="1361"/>
      <c r="Y50" s="1361"/>
      <c r="AD50" s="1364"/>
      <c r="AE50" s="1364"/>
      <c r="AF50" s="1364"/>
      <c r="AG50" s="1364"/>
      <c r="AH50" s="1364"/>
      <c r="AI50" s="1364"/>
      <c r="AJ50" s="1364"/>
      <c r="AK50" s="1364"/>
      <c r="AL50" s="1364"/>
      <c r="AM50" s="1364"/>
      <c r="AN50" s="1364"/>
      <c r="AO50" s="1364"/>
      <c r="AP50" s="1364"/>
      <c r="AQ50" s="1364"/>
      <c r="AR50" s="1364"/>
      <c r="AS50" s="1364"/>
      <c r="AT50" s="1364"/>
      <c r="AU50" s="1364"/>
      <c r="AV50" s="1364"/>
      <c r="AW50" s="1364"/>
      <c r="AX50" s="1364"/>
      <c r="AY50" s="1364"/>
      <c r="AZ50" s="1364"/>
      <c r="BA50" s="1364"/>
      <c r="BB50" s="1364"/>
      <c r="BC50" s="1364"/>
    </row>
    <row r="51" spans="1:69" s="750" customFormat="1" ht="11.1" customHeight="1">
      <c r="A51" s="761"/>
      <c r="B51" s="761"/>
      <c r="C51" s="762"/>
      <c r="D51" s="762"/>
      <c r="E51" s="762"/>
      <c r="F51" s="1357"/>
      <c r="G51" s="1358"/>
      <c r="H51" s="1358"/>
      <c r="I51" s="1358"/>
      <c r="J51" s="1358"/>
      <c r="K51" s="1358"/>
      <c r="L51" s="1359"/>
      <c r="M51" s="760"/>
      <c r="N51" s="761"/>
      <c r="O51" s="761"/>
      <c r="P51" s="762"/>
      <c r="Q51" s="762"/>
      <c r="R51" s="595"/>
      <c r="S51" s="1361"/>
      <c r="T51" s="1361"/>
      <c r="U51" s="1361"/>
      <c r="V51" s="1361"/>
      <c r="W51" s="1361"/>
      <c r="X51" s="1361"/>
      <c r="Y51" s="1361"/>
      <c r="AD51" s="1364"/>
      <c r="AE51" s="1364"/>
      <c r="AF51" s="1364"/>
      <c r="AG51" s="1364"/>
      <c r="AH51" s="1364"/>
      <c r="AI51" s="1364"/>
      <c r="AJ51" s="1364"/>
      <c r="AK51" s="1364"/>
      <c r="AL51" s="1364"/>
      <c r="AM51" s="1364"/>
      <c r="AN51" s="1364"/>
      <c r="AO51" s="1364"/>
      <c r="AP51" s="1364"/>
      <c r="AQ51" s="1364"/>
      <c r="AR51" s="1364"/>
      <c r="AS51" s="1364"/>
      <c r="AT51" s="1364"/>
      <c r="AU51" s="1364"/>
      <c r="AV51" s="1364"/>
      <c r="AW51" s="1364"/>
      <c r="AX51" s="1364"/>
      <c r="AY51" s="1364"/>
      <c r="AZ51" s="1364"/>
      <c r="BA51" s="1364"/>
      <c r="BB51" s="1364"/>
      <c r="BC51" s="1364"/>
    </row>
    <row r="52" spans="1:69" s="750" customFormat="1" ht="3.75" customHeight="1">
      <c r="AD52" s="1364"/>
      <c r="AE52" s="1364"/>
      <c r="AF52" s="1364"/>
      <c r="AG52" s="1364"/>
      <c r="AH52" s="1364"/>
      <c r="AI52" s="1364"/>
      <c r="AJ52" s="1364"/>
      <c r="AK52" s="1364"/>
      <c r="AL52" s="1364"/>
      <c r="AM52" s="1364"/>
      <c r="AN52" s="1364"/>
      <c r="AO52" s="1364"/>
      <c r="AP52" s="1364"/>
      <c r="AQ52" s="1364"/>
      <c r="AR52" s="1364"/>
      <c r="AS52" s="1364"/>
      <c r="AT52" s="1364"/>
      <c r="AU52" s="1364"/>
      <c r="AV52" s="1364"/>
      <c r="AW52" s="1364"/>
      <c r="AX52" s="1364"/>
      <c r="AY52" s="1364"/>
      <c r="AZ52" s="1364"/>
      <c r="BA52" s="1364"/>
      <c r="BB52" s="1364"/>
      <c r="BC52" s="1364"/>
    </row>
    <row r="53" spans="1:69" s="750" customFormat="1" ht="12.75" customHeight="1">
      <c r="A53" s="1365" t="s">
        <v>403</v>
      </c>
      <c r="B53" s="1366"/>
      <c r="C53" s="1366"/>
      <c r="D53" s="1366"/>
      <c r="E53" s="1367"/>
      <c r="F53" s="1374"/>
      <c r="G53" s="1375"/>
      <c r="H53" s="1375"/>
      <c r="I53" s="1375"/>
      <c r="J53" s="1375"/>
      <c r="K53" s="1375"/>
      <c r="L53" s="1376"/>
      <c r="AD53" s="1364"/>
      <c r="AE53" s="1364"/>
      <c r="AF53" s="1364"/>
      <c r="AG53" s="1364"/>
      <c r="AH53" s="1364"/>
      <c r="AI53" s="1364"/>
      <c r="AJ53" s="1364"/>
      <c r="AK53" s="1364"/>
      <c r="AL53" s="1364"/>
      <c r="AM53" s="1364"/>
      <c r="AN53" s="1364"/>
      <c r="AO53" s="1364"/>
      <c r="AP53" s="1364"/>
      <c r="AQ53" s="1364"/>
      <c r="AR53" s="1364"/>
      <c r="AS53" s="1364"/>
      <c r="AT53" s="1364"/>
      <c r="AU53" s="1364"/>
      <c r="AV53" s="1364"/>
      <c r="AW53" s="1364"/>
      <c r="AX53" s="1364"/>
      <c r="AY53" s="1364"/>
      <c r="AZ53" s="1364"/>
      <c r="BA53" s="1364"/>
      <c r="BB53" s="1364"/>
      <c r="BC53" s="1364"/>
    </row>
    <row r="54" spans="1:69" s="750" customFormat="1" ht="11.1" customHeight="1">
      <c r="A54" s="1368"/>
      <c r="B54" s="1369"/>
      <c r="C54" s="1369"/>
      <c r="D54" s="1369"/>
      <c r="E54" s="1370"/>
      <c r="F54" s="1377"/>
      <c r="G54" s="1378"/>
      <c r="H54" s="1378"/>
      <c r="I54" s="1378"/>
      <c r="J54" s="1378"/>
      <c r="K54" s="1378"/>
      <c r="L54" s="1379"/>
      <c r="AD54" s="1364"/>
      <c r="AE54" s="1364"/>
      <c r="AF54" s="1364"/>
      <c r="AG54" s="1364"/>
      <c r="AH54" s="1364"/>
      <c r="AI54" s="1364"/>
      <c r="AJ54" s="1364"/>
      <c r="AK54" s="1364"/>
      <c r="AL54" s="1364"/>
      <c r="AM54" s="1364"/>
      <c r="AN54" s="1364"/>
      <c r="AO54" s="1364"/>
      <c r="AP54" s="1364"/>
      <c r="AQ54" s="1364"/>
      <c r="AR54" s="1364"/>
      <c r="AS54" s="1364"/>
      <c r="AT54" s="1364"/>
      <c r="AU54" s="1364"/>
      <c r="AV54" s="1364"/>
      <c r="AW54" s="1364"/>
      <c r="AX54" s="1364"/>
      <c r="AY54" s="1364"/>
      <c r="AZ54" s="1364"/>
      <c r="BA54" s="1364"/>
      <c r="BB54" s="1364"/>
      <c r="BC54" s="1364"/>
    </row>
    <row r="55" spans="1:69" s="750" customFormat="1" ht="11.25" customHeight="1">
      <c r="A55" s="1371"/>
      <c r="B55" s="1372"/>
      <c r="C55" s="1372"/>
      <c r="D55" s="1372"/>
      <c r="E55" s="1373"/>
      <c r="F55" s="1380"/>
      <c r="G55" s="1381"/>
      <c r="H55" s="1381"/>
      <c r="I55" s="1381"/>
      <c r="J55" s="1381"/>
      <c r="K55" s="1381"/>
      <c r="L55" s="1382"/>
      <c r="AD55" s="1364"/>
      <c r="AE55" s="1364"/>
      <c r="AF55" s="1364"/>
      <c r="AG55" s="1364"/>
      <c r="AH55" s="1364"/>
      <c r="AI55" s="1364"/>
      <c r="AJ55" s="1364"/>
      <c r="AK55" s="1364"/>
      <c r="AL55" s="1364"/>
      <c r="AM55" s="1364"/>
      <c r="AN55" s="1364"/>
      <c r="AO55" s="1364"/>
      <c r="AP55" s="1364"/>
      <c r="AQ55" s="1364"/>
      <c r="AR55" s="1364"/>
      <c r="AS55" s="1364"/>
      <c r="AT55" s="1364"/>
      <c r="AU55" s="1364"/>
      <c r="AV55" s="1364"/>
      <c r="AW55" s="1364"/>
      <c r="AX55" s="1364"/>
      <c r="AY55" s="1364"/>
      <c r="AZ55" s="1364"/>
      <c r="BA55" s="1364"/>
      <c r="BB55" s="1364"/>
      <c r="BC55" s="1364"/>
    </row>
    <row r="56" spans="1:69" s="750" customFormat="1" ht="5.25" customHeight="1">
      <c r="AD56" s="1364"/>
      <c r="AE56" s="1364"/>
      <c r="AF56" s="1364"/>
      <c r="AG56" s="1364"/>
      <c r="AH56" s="1364"/>
      <c r="AI56" s="1364"/>
      <c r="AJ56" s="1364"/>
      <c r="AK56" s="1364"/>
      <c r="AL56" s="1364"/>
      <c r="AM56" s="1364"/>
      <c r="AN56" s="1364"/>
      <c r="AO56" s="1364"/>
      <c r="AP56" s="1364"/>
      <c r="AQ56" s="1364"/>
      <c r="AR56" s="1364"/>
      <c r="AS56" s="1364"/>
      <c r="AT56" s="1364"/>
      <c r="AU56" s="1364"/>
      <c r="AV56" s="1364"/>
      <c r="AW56" s="1364"/>
      <c r="AX56" s="1364"/>
      <c r="AY56" s="1364"/>
      <c r="AZ56" s="1364"/>
      <c r="BA56" s="1364"/>
      <c r="BB56" s="1364"/>
      <c r="BC56" s="1364"/>
    </row>
    <row r="57" spans="1:69" s="750" customFormat="1" ht="13.5" customHeight="1">
      <c r="A57" s="1383" t="s">
        <v>332</v>
      </c>
      <c r="B57" s="1384"/>
      <c r="C57" s="1325" t="s">
        <v>322</v>
      </c>
      <c r="D57" s="1389"/>
      <c r="E57" s="1389"/>
      <c r="F57" s="1333" t="s">
        <v>323</v>
      </c>
      <c r="G57" s="1334"/>
      <c r="H57" s="1334"/>
      <c r="I57" s="1334"/>
      <c r="J57" s="1334"/>
      <c r="K57" s="1334"/>
      <c r="L57" s="1335"/>
      <c r="M57" s="1336" t="s">
        <v>324</v>
      </c>
      <c r="N57" s="1337"/>
      <c r="O57" s="1337"/>
      <c r="P57" s="1337"/>
      <c r="Q57" s="1337"/>
      <c r="R57" s="1338"/>
      <c r="S57" s="1333" t="s">
        <v>325</v>
      </c>
      <c r="T57" s="1334"/>
      <c r="U57" s="1334"/>
      <c r="V57" s="1334"/>
      <c r="W57" s="1334"/>
      <c r="X57" s="1334"/>
      <c r="Y57" s="1335"/>
      <c r="AD57" s="1364"/>
      <c r="AE57" s="1364"/>
      <c r="AF57" s="1364"/>
      <c r="AG57" s="1364"/>
      <c r="AH57" s="1364"/>
      <c r="AI57" s="1364"/>
      <c r="AJ57" s="1364"/>
      <c r="AK57" s="1364"/>
      <c r="AL57" s="1364"/>
      <c r="AM57" s="1364"/>
      <c r="AN57" s="1364"/>
      <c r="AO57" s="1364"/>
      <c r="AP57" s="1364"/>
      <c r="AQ57" s="1364"/>
      <c r="AR57" s="1364"/>
      <c r="AS57" s="1364"/>
      <c r="AT57" s="1364"/>
      <c r="AU57" s="1364"/>
      <c r="AV57" s="1364"/>
      <c r="AW57" s="1364"/>
      <c r="AX57" s="1364"/>
      <c r="AY57" s="1364"/>
      <c r="AZ57" s="1364"/>
      <c r="BA57" s="1364"/>
      <c r="BB57" s="1364"/>
      <c r="BC57" s="1364"/>
    </row>
    <row r="58" spans="1:69" s="750" customFormat="1" ht="13.5" customHeight="1">
      <c r="A58" s="1385"/>
      <c r="B58" s="1386"/>
      <c r="C58" s="1390"/>
      <c r="D58" s="1390"/>
      <c r="E58" s="1390"/>
      <c r="F58" s="1317"/>
      <c r="G58" s="1318"/>
      <c r="H58" s="1319"/>
      <c r="I58" s="1320"/>
      <c r="J58" s="1319"/>
      <c r="K58" s="1318"/>
      <c r="L58" s="1321"/>
      <c r="M58" s="1317"/>
      <c r="N58" s="1318"/>
      <c r="O58" s="1322"/>
      <c r="P58" s="1323"/>
      <c r="Q58" s="1319"/>
      <c r="R58" s="1321"/>
      <c r="S58" s="1317"/>
      <c r="T58" s="1318"/>
      <c r="U58" s="1319"/>
      <c r="V58" s="1320"/>
      <c r="W58" s="1319"/>
      <c r="X58" s="1318"/>
      <c r="Y58" s="1321"/>
      <c r="AD58" s="1309" t="s">
        <v>404</v>
      </c>
      <c r="AE58" s="1309"/>
      <c r="AF58" s="1309"/>
      <c r="AG58" s="1309"/>
      <c r="AH58" s="1309"/>
      <c r="AI58" s="1309"/>
      <c r="AJ58" s="1309"/>
      <c r="AK58" s="1309"/>
      <c r="AL58" s="1309"/>
      <c r="AM58" s="1309"/>
      <c r="AN58" s="1309"/>
      <c r="AO58" s="1309"/>
      <c r="AP58" s="1309"/>
      <c r="AQ58" s="1309"/>
      <c r="AR58" s="1309"/>
      <c r="AS58" s="1309"/>
      <c r="AT58" s="1309"/>
      <c r="AU58" s="1309"/>
      <c r="AV58" s="1309"/>
      <c r="AW58" s="1309"/>
      <c r="AX58" s="1309"/>
      <c r="AY58" s="1309"/>
      <c r="AZ58" s="1309"/>
      <c r="BA58" s="1309"/>
      <c r="BB58" s="1309"/>
      <c r="BC58" s="1309"/>
    </row>
    <row r="59" spans="1:69" s="750" customFormat="1" ht="13.5" customHeight="1">
      <c r="A59" s="1385"/>
      <c r="B59" s="1386"/>
      <c r="C59" s="1324" t="s">
        <v>329</v>
      </c>
      <c r="D59" s="1325"/>
      <c r="E59" s="1326"/>
      <c r="F59" s="1333" t="s">
        <v>334</v>
      </c>
      <c r="G59" s="1334"/>
      <c r="H59" s="1334"/>
      <c r="I59" s="1334"/>
      <c r="J59" s="1335"/>
      <c r="K59" s="1336" t="s">
        <v>323</v>
      </c>
      <c r="L59" s="1337"/>
      <c r="M59" s="1337"/>
      <c r="N59" s="1337"/>
      <c r="O59" s="1337"/>
      <c r="P59" s="1336" t="s">
        <v>330</v>
      </c>
      <c r="Q59" s="1337"/>
      <c r="R59" s="1337"/>
      <c r="S59" s="1337"/>
      <c r="T59" s="1338"/>
      <c r="U59" s="1336" t="s">
        <v>325</v>
      </c>
      <c r="V59" s="1337"/>
      <c r="W59" s="1337"/>
      <c r="X59" s="1337"/>
      <c r="Y59" s="1338"/>
      <c r="Z59" s="589"/>
      <c r="AC59" s="589"/>
      <c r="AD59" s="610" t="s">
        <v>405</v>
      </c>
      <c r="AE59" s="611"/>
      <c r="AF59" s="611"/>
      <c r="AG59" s="611"/>
      <c r="AH59" s="611"/>
      <c r="AI59" s="611"/>
      <c r="AJ59" s="611"/>
      <c r="AK59" s="611"/>
      <c r="AL59" s="611"/>
      <c r="AM59" s="611"/>
      <c r="AN59" s="611"/>
      <c r="AO59" s="611"/>
      <c r="AP59" s="611"/>
      <c r="AQ59" s="611"/>
      <c r="AR59" s="611"/>
      <c r="AS59" s="611"/>
      <c r="AT59" s="611"/>
      <c r="AU59" s="611"/>
      <c r="AV59" s="611"/>
      <c r="AW59" s="611"/>
      <c r="AX59" s="611"/>
      <c r="AY59" s="611"/>
      <c r="AZ59" s="611"/>
      <c r="BA59" s="611"/>
      <c r="BB59" s="611"/>
      <c r="BC59" s="610"/>
      <c r="BD59" s="589"/>
      <c r="BE59" s="610"/>
      <c r="BF59" s="610"/>
      <c r="BG59" s="610"/>
      <c r="BJ59" s="589"/>
      <c r="BK59" s="589"/>
      <c r="BL59" s="589"/>
      <c r="BM59" s="589"/>
      <c r="BN59" s="589"/>
      <c r="BO59" s="589"/>
      <c r="BP59" s="589"/>
      <c r="BQ59" s="610"/>
    </row>
    <row r="60" spans="1:69" s="750" customFormat="1" ht="13.5" customHeight="1">
      <c r="A60" s="1385"/>
      <c r="B60" s="1386"/>
      <c r="C60" s="1327"/>
      <c r="D60" s="1328"/>
      <c r="E60" s="1329"/>
      <c r="F60" s="1339" t="str">
        <f>入力!$C$25</f>
        <v>株式会社　△△△△</v>
      </c>
      <c r="G60" s="1340"/>
      <c r="H60" s="1340"/>
      <c r="I60" s="1340"/>
      <c r="J60" s="1341"/>
      <c r="K60" s="1310" t="s">
        <v>2178</v>
      </c>
      <c r="L60" s="1311"/>
      <c r="M60" s="1311"/>
      <c r="N60" s="1311"/>
      <c r="O60" s="1312"/>
      <c r="P60" s="1316" t="s">
        <v>2179</v>
      </c>
      <c r="Q60" s="1148"/>
      <c r="R60" s="1148"/>
      <c r="S60" s="1148"/>
      <c r="T60" s="1149"/>
      <c r="U60" s="1391" t="s">
        <v>2180</v>
      </c>
      <c r="V60" s="1349"/>
      <c r="W60" s="1349"/>
      <c r="X60" s="1349"/>
      <c r="Y60" s="1350"/>
      <c r="Z60" s="589"/>
      <c r="AC60" s="589"/>
      <c r="AD60" s="611" t="s">
        <v>406</v>
      </c>
      <c r="AE60" s="1392" t="s">
        <v>407</v>
      </c>
      <c r="AF60" s="1392"/>
      <c r="AG60" s="1392"/>
      <c r="AH60" s="1392"/>
      <c r="AI60" s="1392"/>
      <c r="AJ60" s="1392"/>
      <c r="AK60" s="1392"/>
      <c r="AL60" s="1392"/>
      <c r="AM60" s="1392"/>
      <c r="AN60" s="1392"/>
      <c r="AO60" s="1392"/>
      <c r="AP60" s="1392"/>
      <c r="AQ60" s="1392"/>
      <c r="AR60" s="1392"/>
      <c r="AS60" s="1392"/>
      <c r="AT60" s="1392"/>
      <c r="AU60" s="1392"/>
      <c r="AV60" s="1392"/>
      <c r="AW60" s="1392"/>
      <c r="AX60" s="1392"/>
      <c r="AY60" s="1392"/>
      <c r="AZ60" s="1392"/>
      <c r="BA60" s="1392"/>
      <c r="BB60" s="1392"/>
      <c r="BC60" s="1392"/>
      <c r="BD60" s="589"/>
      <c r="BE60" s="610"/>
      <c r="BF60" s="610"/>
      <c r="BG60" s="610"/>
      <c r="BJ60" s="589"/>
      <c r="BK60" s="589"/>
      <c r="BL60" s="589"/>
      <c r="BM60" s="589"/>
      <c r="BN60" s="589"/>
      <c r="BO60" s="589"/>
      <c r="BP60" s="589"/>
      <c r="BQ60" s="610"/>
    </row>
    <row r="61" spans="1:69" s="750" customFormat="1" ht="13.5" customHeight="1">
      <c r="A61" s="1387"/>
      <c r="B61" s="1388"/>
      <c r="C61" s="1330"/>
      <c r="D61" s="1331"/>
      <c r="E61" s="1332"/>
      <c r="F61" s="1342"/>
      <c r="G61" s="1343"/>
      <c r="H61" s="1343"/>
      <c r="I61" s="1343"/>
      <c r="J61" s="1344"/>
      <c r="K61" s="1313"/>
      <c r="L61" s="1314"/>
      <c r="M61" s="1314"/>
      <c r="N61" s="1314"/>
      <c r="O61" s="1315"/>
      <c r="P61" s="1150"/>
      <c r="Q61" s="1151"/>
      <c r="R61" s="1151"/>
      <c r="S61" s="1151"/>
      <c r="T61" s="1152"/>
      <c r="U61" s="1351"/>
      <c r="V61" s="1352"/>
      <c r="W61" s="1352"/>
      <c r="X61" s="1352"/>
      <c r="Y61" s="1353"/>
      <c r="Z61" s="589"/>
      <c r="AC61" s="589"/>
      <c r="AD61" s="611"/>
      <c r="AE61" s="1392"/>
      <c r="AF61" s="1392"/>
      <c r="AG61" s="1392"/>
      <c r="AH61" s="1392"/>
      <c r="AI61" s="1392"/>
      <c r="AJ61" s="1392"/>
      <c r="AK61" s="1392"/>
      <c r="AL61" s="1392"/>
      <c r="AM61" s="1392"/>
      <c r="AN61" s="1392"/>
      <c r="AO61" s="1392"/>
      <c r="AP61" s="1392"/>
      <c r="AQ61" s="1392"/>
      <c r="AR61" s="1392"/>
      <c r="AS61" s="1392"/>
      <c r="AT61" s="1392"/>
      <c r="AU61" s="1392"/>
      <c r="AV61" s="1392"/>
      <c r="AW61" s="1392"/>
      <c r="AX61" s="1392"/>
      <c r="AY61" s="1392"/>
      <c r="AZ61" s="1392"/>
      <c r="BA61" s="1392"/>
      <c r="BB61" s="1392"/>
      <c r="BC61" s="1392"/>
      <c r="BD61" s="589"/>
      <c r="BE61" s="610"/>
      <c r="BF61" s="610"/>
      <c r="BG61" s="610"/>
      <c r="BJ61" s="589"/>
      <c r="BK61" s="589"/>
      <c r="BL61" s="589"/>
      <c r="BM61" s="589"/>
      <c r="BN61" s="589"/>
      <c r="BO61" s="589"/>
      <c r="BP61" s="589"/>
      <c r="BQ61" s="610"/>
    </row>
    <row r="62" spans="1:69" s="750" customFormat="1" ht="12" customHeight="1">
      <c r="A62" s="758"/>
      <c r="B62" s="758"/>
      <c r="C62" s="758"/>
      <c r="D62" s="758"/>
      <c r="E62" s="763"/>
      <c r="F62" s="763"/>
      <c r="G62" s="763"/>
      <c r="H62" s="763"/>
      <c r="I62" s="763"/>
      <c r="J62" s="763"/>
      <c r="K62" s="763"/>
      <c r="L62" s="763"/>
      <c r="M62" s="763"/>
      <c r="N62" s="612"/>
      <c r="O62" s="612"/>
      <c r="P62" s="612"/>
      <c r="Q62" s="612"/>
      <c r="R62" s="612"/>
      <c r="S62" s="763"/>
      <c r="T62" s="763"/>
      <c r="U62" s="763"/>
      <c r="V62" s="763"/>
      <c r="W62" s="763"/>
      <c r="X62" s="763"/>
      <c r="Y62" s="763"/>
      <c r="Z62" s="589"/>
      <c r="AC62" s="589"/>
      <c r="AD62" s="610" t="s">
        <v>408</v>
      </c>
      <c r="AE62" s="1392"/>
      <c r="AF62" s="1392"/>
      <c r="AG62" s="1392"/>
      <c r="AH62" s="1392"/>
      <c r="AI62" s="1392"/>
      <c r="AJ62" s="1392"/>
      <c r="AK62" s="1392"/>
      <c r="AL62" s="1392"/>
      <c r="AM62" s="1392"/>
      <c r="AN62" s="1392"/>
      <c r="AO62" s="1392"/>
      <c r="AP62" s="1392"/>
      <c r="AQ62" s="1392"/>
      <c r="AR62" s="1392"/>
      <c r="AS62" s="1392"/>
      <c r="AT62" s="1392"/>
      <c r="AU62" s="1392"/>
      <c r="AV62" s="1392"/>
      <c r="AW62" s="1392"/>
      <c r="AX62" s="1392"/>
      <c r="AY62" s="1392"/>
      <c r="AZ62" s="1392"/>
      <c r="BA62" s="1392"/>
      <c r="BB62" s="1392"/>
      <c r="BC62" s="1392"/>
      <c r="BD62" s="589"/>
    </row>
    <row r="63" spans="1:69" s="750" customFormat="1" ht="10.5" customHeight="1">
      <c r="A63" s="611" t="s">
        <v>409</v>
      </c>
      <c r="B63" s="611"/>
      <c r="C63" s="611"/>
      <c r="D63" s="611" t="s">
        <v>410</v>
      </c>
      <c r="E63" s="611"/>
      <c r="F63" s="611"/>
      <c r="G63" s="611"/>
      <c r="H63" s="611"/>
      <c r="I63" s="611"/>
      <c r="J63" s="611"/>
      <c r="K63" s="611"/>
      <c r="L63" s="611"/>
      <c r="M63" s="611"/>
      <c r="N63" s="611"/>
      <c r="O63" s="611"/>
      <c r="P63" s="611"/>
      <c r="Q63" s="611"/>
      <c r="R63" s="611"/>
      <c r="S63" s="611"/>
      <c r="T63" s="611"/>
      <c r="U63" s="611"/>
      <c r="V63" s="611"/>
      <c r="W63" s="611"/>
      <c r="X63" s="611"/>
      <c r="Y63" s="611"/>
      <c r="Z63" s="589"/>
      <c r="AC63" s="589"/>
      <c r="AD63" s="610" t="s">
        <v>411</v>
      </c>
      <c r="AE63" s="1392"/>
      <c r="AF63" s="1392"/>
      <c r="AG63" s="1392"/>
      <c r="AH63" s="1392"/>
      <c r="AI63" s="1392"/>
      <c r="AJ63" s="1392"/>
      <c r="AK63" s="1392"/>
      <c r="AL63" s="1392"/>
      <c r="AM63" s="1392"/>
      <c r="AN63" s="1392"/>
      <c r="AO63" s="1392"/>
      <c r="AP63" s="1392"/>
      <c r="AQ63" s="1392"/>
      <c r="AR63" s="1392"/>
      <c r="AS63" s="1392"/>
      <c r="AT63" s="1392"/>
      <c r="AU63" s="1392"/>
      <c r="AV63" s="1392"/>
      <c r="AW63" s="1392"/>
      <c r="AX63" s="1392"/>
      <c r="AY63" s="1392"/>
      <c r="AZ63" s="1392"/>
      <c r="BA63" s="1392"/>
      <c r="BB63" s="1392"/>
      <c r="BC63" s="1392"/>
      <c r="BD63" s="589"/>
    </row>
    <row r="64" spans="1:69" s="750" customFormat="1" ht="10.5" customHeight="1">
      <c r="A64" s="611"/>
      <c r="B64" s="611"/>
      <c r="C64" s="611"/>
      <c r="D64" s="611" t="s">
        <v>412</v>
      </c>
      <c r="E64" s="611"/>
      <c r="F64" s="611"/>
      <c r="G64" s="611"/>
      <c r="H64" s="611"/>
      <c r="I64" s="611"/>
      <c r="J64" s="611"/>
      <c r="K64" s="611"/>
      <c r="L64" s="611"/>
      <c r="M64" s="611"/>
      <c r="N64" s="611"/>
      <c r="O64" s="611"/>
      <c r="P64" s="611"/>
      <c r="Q64" s="611"/>
      <c r="R64" s="611"/>
      <c r="S64" s="611"/>
      <c r="T64" s="611"/>
      <c r="U64" s="611"/>
      <c r="V64" s="611"/>
      <c r="W64" s="611"/>
      <c r="X64" s="611"/>
      <c r="Y64" s="611"/>
      <c r="Z64" s="589"/>
      <c r="AC64" s="589"/>
      <c r="AD64" s="610" t="s">
        <v>413</v>
      </c>
      <c r="AE64" s="610"/>
      <c r="AF64" s="610"/>
      <c r="AG64" s="610"/>
      <c r="AH64" s="610"/>
      <c r="AI64" s="610"/>
      <c r="AJ64" s="610"/>
      <c r="AK64" s="610"/>
      <c r="AL64" s="610"/>
      <c r="AM64" s="610"/>
      <c r="AN64" s="610"/>
      <c r="AO64" s="610"/>
      <c r="AP64" s="610"/>
      <c r="AQ64" s="610"/>
      <c r="AR64" s="611"/>
      <c r="AS64" s="611"/>
      <c r="AT64" s="610"/>
      <c r="AU64" s="610"/>
      <c r="AV64" s="610"/>
      <c r="AW64" s="610"/>
      <c r="AX64" s="610"/>
      <c r="AY64" s="610"/>
      <c r="AZ64" s="610"/>
      <c r="BA64" s="610"/>
      <c r="BB64" s="610"/>
      <c r="BC64" s="610"/>
      <c r="BD64" s="589"/>
    </row>
    <row r="65" spans="1:56" s="750" customFormat="1" ht="10.5" customHeight="1">
      <c r="A65" s="611"/>
      <c r="B65" s="611"/>
      <c r="C65" s="611"/>
      <c r="D65" s="767" t="s">
        <v>1797</v>
      </c>
      <c r="E65" s="767"/>
      <c r="F65" s="767"/>
      <c r="G65" s="767"/>
      <c r="H65" s="767"/>
      <c r="I65" s="767"/>
      <c r="J65" s="767"/>
      <c r="K65" s="767"/>
      <c r="L65" s="767"/>
      <c r="M65" s="767"/>
      <c r="N65" s="767"/>
      <c r="O65" s="767"/>
      <c r="P65" s="767"/>
      <c r="Q65" s="767"/>
      <c r="R65" s="767"/>
      <c r="S65" s="767"/>
      <c r="T65" s="767"/>
      <c r="U65" s="767"/>
      <c r="V65" s="767"/>
      <c r="W65" s="767"/>
      <c r="X65" s="767"/>
      <c r="Y65" s="767"/>
      <c r="Z65" s="589"/>
      <c r="AC65" s="589"/>
      <c r="AD65" s="610" t="s">
        <v>414</v>
      </c>
      <c r="AE65" s="610"/>
      <c r="AF65" s="610"/>
      <c r="AG65" s="610"/>
      <c r="AH65" s="610"/>
      <c r="AI65" s="610"/>
      <c r="AJ65" s="610"/>
      <c r="AK65" s="610"/>
      <c r="AL65" s="610"/>
      <c r="AM65" s="610"/>
      <c r="AN65" s="610"/>
      <c r="AO65" s="610"/>
      <c r="AP65" s="610"/>
      <c r="AQ65" s="610"/>
      <c r="AR65" s="611"/>
      <c r="AS65" s="610" t="s">
        <v>408</v>
      </c>
      <c r="AT65" s="610"/>
      <c r="AU65" s="610"/>
      <c r="AV65" s="610"/>
      <c r="AW65" s="610"/>
      <c r="AX65" s="610"/>
      <c r="AY65" s="610"/>
      <c r="AZ65" s="610"/>
      <c r="BA65" s="610"/>
      <c r="BB65" s="610"/>
      <c r="BC65" s="610"/>
      <c r="BD65" s="589"/>
    </row>
    <row r="66" spans="1:56" s="750" customFormat="1" ht="10.5" customHeight="1">
      <c r="A66" s="611"/>
      <c r="B66" s="611"/>
      <c r="C66" s="611"/>
      <c r="D66" s="611" t="s">
        <v>417</v>
      </c>
      <c r="E66" s="611"/>
      <c r="F66" s="611"/>
      <c r="G66" s="611"/>
      <c r="H66" s="611"/>
      <c r="I66" s="611"/>
      <c r="J66" s="611"/>
      <c r="K66" s="611"/>
      <c r="L66" s="611"/>
      <c r="M66" s="611"/>
      <c r="N66" s="611"/>
      <c r="O66" s="611"/>
      <c r="P66" s="611"/>
      <c r="Q66" s="611"/>
      <c r="R66" s="611"/>
      <c r="S66" s="611"/>
      <c r="T66" s="611"/>
      <c r="U66" s="611"/>
      <c r="V66" s="611"/>
      <c r="W66" s="611"/>
      <c r="X66" s="611"/>
      <c r="Y66" s="611"/>
      <c r="Z66" s="589"/>
      <c r="AC66" s="589"/>
      <c r="AD66" s="610" t="s">
        <v>415</v>
      </c>
      <c r="AE66" s="610"/>
      <c r="AF66" s="610"/>
      <c r="AG66" s="610"/>
      <c r="AH66" s="610"/>
      <c r="AI66" s="610"/>
      <c r="AJ66" s="610"/>
      <c r="AK66" s="610"/>
      <c r="AL66" s="611"/>
      <c r="AM66" s="611"/>
      <c r="AN66" s="611"/>
      <c r="AO66" s="611"/>
      <c r="AP66" s="611"/>
      <c r="AQ66" s="610" t="s">
        <v>416</v>
      </c>
      <c r="AR66" s="610"/>
      <c r="AS66" s="610"/>
      <c r="AT66" s="610"/>
      <c r="AU66" s="610"/>
      <c r="AV66" s="610"/>
      <c r="AW66" s="610"/>
      <c r="AX66" s="610"/>
      <c r="AY66" s="610"/>
      <c r="AZ66" s="610"/>
      <c r="BA66" s="610"/>
      <c r="BB66" s="610"/>
      <c r="BC66" s="610"/>
      <c r="BD66" s="589"/>
    </row>
    <row r="67" spans="1:56" s="750" customFormat="1" ht="10.5" customHeight="1">
      <c r="A67" s="611"/>
      <c r="B67" s="611"/>
      <c r="C67" s="611"/>
      <c r="D67" s="611" t="s">
        <v>2115</v>
      </c>
      <c r="E67" s="611"/>
      <c r="F67" s="611"/>
      <c r="G67" s="611"/>
      <c r="H67" s="611"/>
      <c r="I67" s="611"/>
      <c r="J67" s="611"/>
      <c r="K67" s="611"/>
      <c r="L67" s="611"/>
      <c r="M67" s="611"/>
      <c r="N67" s="611"/>
      <c r="O67" s="611"/>
      <c r="P67" s="611"/>
      <c r="Q67" s="611"/>
      <c r="R67" s="611"/>
      <c r="S67" s="611"/>
      <c r="T67" s="611"/>
      <c r="U67" s="611"/>
      <c r="V67" s="611"/>
      <c r="W67" s="611"/>
      <c r="X67" s="611"/>
      <c r="Y67" s="611"/>
      <c r="Z67" s="589"/>
      <c r="AA67" s="589"/>
      <c r="AC67" s="589"/>
      <c r="AD67" s="611"/>
      <c r="AE67" s="610" t="s">
        <v>418</v>
      </c>
      <c r="AF67" s="610"/>
      <c r="AG67" s="610"/>
      <c r="AH67" s="610"/>
      <c r="AI67" s="610"/>
      <c r="AJ67" s="610"/>
      <c r="AK67" s="610" t="s">
        <v>419</v>
      </c>
      <c r="AL67" s="611"/>
      <c r="AM67" s="611"/>
      <c r="AN67" s="611"/>
      <c r="AO67" s="611"/>
      <c r="AP67" s="611"/>
      <c r="AQ67" s="610" t="s">
        <v>420</v>
      </c>
      <c r="AR67" s="610"/>
      <c r="AS67" s="610"/>
      <c r="AT67" s="610"/>
      <c r="AU67" s="610"/>
      <c r="AV67" s="610"/>
      <c r="AW67" s="610"/>
      <c r="AX67" s="610"/>
      <c r="AY67" s="610"/>
      <c r="AZ67" s="610"/>
      <c r="BA67" s="611"/>
      <c r="BB67" s="610"/>
      <c r="BC67" s="610"/>
      <c r="BD67" s="589"/>
    </row>
    <row r="68" spans="1:56" s="750" customFormat="1" ht="10.5" customHeight="1">
      <c r="A68" s="611"/>
      <c r="B68" s="611"/>
      <c r="C68" s="611"/>
      <c r="D68" s="611" t="s">
        <v>423</v>
      </c>
      <c r="E68" s="611"/>
      <c r="F68" s="611"/>
      <c r="G68" s="611"/>
      <c r="H68" s="611"/>
      <c r="I68" s="611"/>
      <c r="J68" s="611"/>
      <c r="K68" s="611"/>
      <c r="L68" s="611"/>
      <c r="M68" s="611"/>
      <c r="N68" s="611"/>
      <c r="O68" s="611"/>
      <c r="P68" s="611"/>
      <c r="Q68" s="611"/>
      <c r="R68" s="611"/>
      <c r="S68" s="611"/>
      <c r="T68" s="611"/>
      <c r="U68" s="611"/>
      <c r="V68" s="611"/>
      <c r="W68" s="611"/>
      <c r="X68" s="611"/>
      <c r="Y68" s="611"/>
      <c r="Z68" s="589"/>
      <c r="AA68" s="589"/>
      <c r="AC68" s="589"/>
      <c r="AD68" s="611"/>
      <c r="AE68" s="610" t="s">
        <v>421</v>
      </c>
      <c r="AF68" s="610"/>
      <c r="AG68" s="610"/>
      <c r="AH68" s="610"/>
      <c r="AI68" s="610"/>
      <c r="AJ68" s="610"/>
      <c r="AK68" s="610"/>
      <c r="AL68" s="611"/>
      <c r="AM68" s="611"/>
      <c r="AN68" s="611"/>
      <c r="AO68" s="611"/>
      <c r="AP68" s="611"/>
      <c r="AQ68" s="610" t="s">
        <v>422</v>
      </c>
      <c r="AR68" s="610"/>
      <c r="AS68" s="610"/>
      <c r="AT68" s="610"/>
      <c r="AU68" s="610"/>
      <c r="AV68" s="610"/>
      <c r="AW68" s="610"/>
      <c r="AX68" s="610"/>
      <c r="AY68" s="610"/>
      <c r="AZ68" s="610"/>
      <c r="BA68" s="611"/>
      <c r="BB68" s="610"/>
      <c r="BC68" s="610"/>
      <c r="BD68" s="589"/>
    </row>
    <row r="69" spans="1:56" ht="11.25" customHeight="1">
      <c r="A69" s="611"/>
      <c r="B69" s="611"/>
      <c r="C69" s="611"/>
      <c r="D69" s="611" t="s">
        <v>427</v>
      </c>
      <c r="E69" s="611"/>
      <c r="F69" s="611"/>
      <c r="G69" s="611"/>
      <c r="H69" s="611"/>
      <c r="I69" s="611"/>
      <c r="J69" s="611"/>
      <c r="K69" s="611"/>
      <c r="L69" s="611"/>
      <c r="M69" s="611"/>
      <c r="N69" s="611"/>
      <c r="O69" s="611"/>
      <c r="P69" s="611"/>
      <c r="Q69" s="611"/>
      <c r="R69" s="611"/>
      <c r="S69" s="611"/>
      <c r="T69" s="611"/>
      <c r="U69" s="611"/>
      <c r="V69" s="611"/>
      <c r="W69" s="611"/>
      <c r="X69" s="611"/>
      <c r="Y69" s="610"/>
      <c r="AD69" s="611"/>
      <c r="AE69" s="610" t="s">
        <v>424</v>
      </c>
      <c r="AF69" s="610"/>
      <c r="AG69" s="610"/>
      <c r="AH69" s="610"/>
      <c r="AI69" s="610"/>
      <c r="AJ69" s="610"/>
      <c r="AK69" s="610" t="s">
        <v>425</v>
      </c>
      <c r="AL69" s="611"/>
      <c r="AM69" s="611"/>
      <c r="AN69" s="611"/>
      <c r="AO69" s="611"/>
      <c r="AP69" s="611"/>
      <c r="AQ69" s="610" t="s">
        <v>426</v>
      </c>
      <c r="AR69" s="610"/>
      <c r="AS69" s="610"/>
      <c r="AT69" s="610"/>
      <c r="AU69" s="610"/>
      <c r="AV69" s="610"/>
      <c r="AW69" s="610"/>
      <c r="AX69" s="610"/>
      <c r="AY69" s="610"/>
      <c r="AZ69" s="610"/>
      <c r="BA69" s="611"/>
      <c r="BB69" s="610"/>
      <c r="BC69" s="610"/>
    </row>
    <row r="70" spans="1:56" ht="11.25" customHeight="1">
      <c r="A70" s="611"/>
      <c r="B70" s="611"/>
      <c r="C70" s="610"/>
      <c r="D70" s="610" t="s">
        <v>431</v>
      </c>
      <c r="E70" s="610"/>
      <c r="F70" s="610"/>
      <c r="G70" s="610"/>
      <c r="H70" s="610"/>
      <c r="I70" s="610"/>
      <c r="J70" s="610"/>
      <c r="K70" s="610"/>
      <c r="L70" s="610"/>
      <c r="M70" s="610"/>
      <c r="N70" s="610"/>
      <c r="O70" s="610"/>
      <c r="P70" s="610"/>
      <c r="Q70" s="610"/>
      <c r="R70" s="610"/>
      <c r="S70" s="610"/>
      <c r="T70" s="610"/>
      <c r="U70" s="610"/>
      <c r="V70" s="610"/>
      <c r="W70" s="610"/>
      <c r="X70" s="610"/>
      <c r="Y70" s="610"/>
      <c r="AD70" s="611"/>
      <c r="AE70" s="610" t="s">
        <v>428</v>
      </c>
      <c r="AF70" s="610"/>
      <c r="AG70" s="610"/>
      <c r="AH70" s="610"/>
      <c r="AI70" s="610"/>
      <c r="AJ70" s="610"/>
      <c r="AK70" s="610" t="s">
        <v>429</v>
      </c>
      <c r="AL70" s="611"/>
      <c r="AM70" s="611"/>
      <c r="AN70" s="611"/>
      <c r="AO70" s="611"/>
      <c r="AP70" s="611"/>
      <c r="AQ70" s="610" t="s">
        <v>430</v>
      </c>
      <c r="AR70" s="610"/>
      <c r="AS70" s="610"/>
      <c r="AT70" s="610"/>
      <c r="AU70" s="610"/>
      <c r="AV70" s="610"/>
      <c r="AW70" s="610"/>
      <c r="AX70" s="610"/>
      <c r="AY70" s="610"/>
      <c r="AZ70" s="610"/>
      <c r="BA70" s="611"/>
      <c r="BB70" s="610"/>
      <c r="BC70" s="610"/>
    </row>
    <row r="71" spans="1:56" ht="12.75" customHeight="1">
      <c r="A71" s="610"/>
      <c r="B71" s="610"/>
      <c r="C71" s="610"/>
      <c r="D71" s="610" t="s">
        <v>433</v>
      </c>
      <c r="E71" s="610"/>
      <c r="F71" s="610"/>
      <c r="G71" s="610"/>
      <c r="H71" s="610"/>
      <c r="I71" s="610"/>
      <c r="J71" s="610"/>
      <c r="K71" s="610"/>
      <c r="L71" s="610"/>
      <c r="M71" s="610"/>
      <c r="N71" s="610"/>
      <c r="O71" s="610"/>
      <c r="P71" s="610"/>
      <c r="Q71" s="610"/>
      <c r="R71" s="610"/>
      <c r="S71" s="610"/>
      <c r="T71" s="610"/>
      <c r="U71" s="610"/>
      <c r="V71" s="610"/>
      <c r="W71" s="610"/>
      <c r="X71" s="610"/>
      <c r="Y71" s="610"/>
      <c r="AD71" s="611"/>
      <c r="AE71" s="611"/>
      <c r="AF71" s="610"/>
      <c r="AG71" s="610"/>
      <c r="AH71" s="610"/>
      <c r="AI71" s="610"/>
      <c r="AJ71" s="610"/>
      <c r="AK71" s="610"/>
      <c r="AL71" s="611"/>
      <c r="AM71" s="611"/>
      <c r="AN71" s="611"/>
      <c r="AO71" s="611"/>
      <c r="AP71" s="611"/>
      <c r="AQ71" s="610" t="s">
        <v>432</v>
      </c>
      <c r="AR71" s="610"/>
      <c r="AS71" s="610"/>
      <c r="AT71" s="610"/>
      <c r="AU71" s="610"/>
      <c r="AV71" s="610"/>
      <c r="AW71" s="610"/>
      <c r="AX71" s="610"/>
      <c r="AY71" s="610"/>
      <c r="AZ71" s="610"/>
      <c r="BA71" s="610"/>
      <c r="BB71" s="610"/>
      <c r="BC71" s="610"/>
    </row>
    <row r="72" spans="1:56" ht="12.75" customHeight="1">
      <c r="A72" s="610"/>
      <c r="B72" s="610"/>
      <c r="C72" s="610"/>
      <c r="D72" s="610" t="s">
        <v>435</v>
      </c>
      <c r="E72" s="610"/>
      <c r="F72" s="610"/>
      <c r="G72" s="610"/>
      <c r="H72" s="610"/>
      <c r="I72" s="610"/>
      <c r="J72" s="610"/>
      <c r="K72" s="610"/>
      <c r="L72" s="610"/>
      <c r="M72" s="610"/>
      <c r="N72" s="610"/>
      <c r="O72" s="610"/>
      <c r="P72" s="610"/>
      <c r="Q72" s="610"/>
      <c r="R72" s="610"/>
      <c r="S72" s="610"/>
      <c r="T72" s="610"/>
      <c r="U72" s="610"/>
      <c r="V72" s="610"/>
      <c r="W72" s="610"/>
      <c r="X72" s="610"/>
      <c r="Y72" s="610"/>
      <c r="AD72" s="611"/>
      <c r="AE72" s="611"/>
      <c r="AF72" s="610"/>
      <c r="AG72" s="610"/>
      <c r="AH72" s="610"/>
      <c r="AI72" s="610"/>
      <c r="AJ72" s="610"/>
      <c r="AK72" s="610"/>
      <c r="AL72" s="611"/>
      <c r="AM72" s="611"/>
      <c r="AN72" s="611"/>
      <c r="AO72" s="611"/>
      <c r="AP72" s="611"/>
      <c r="AQ72" s="610" t="s">
        <v>434</v>
      </c>
      <c r="AR72" s="610"/>
      <c r="AS72" s="610"/>
      <c r="AT72" s="610"/>
      <c r="AU72" s="610"/>
      <c r="AV72" s="610"/>
      <c r="AW72" s="610"/>
      <c r="AX72" s="610"/>
      <c r="AY72" s="610"/>
      <c r="AZ72" s="610"/>
      <c r="BA72" s="610"/>
      <c r="BB72" s="610"/>
      <c r="BC72" s="610"/>
    </row>
    <row r="73" spans="1:56" ht="12.75" customHeight="1">
      <c r="A73" s="610"/>
      <c r="B73" s="610"/>
      <c r="C73" s="610"/>
      <c r="D73" s="610" t="s">
        <v>437</v>
      </c>
      <c r="E73" s="610"/>
      <c r="F73" s="610"/>
      <c r="G73" s="610"/>
      <c r="H73" s="610"/>
      <c r="I73" s="610"/>
      <c r="J73" s="610"/>
      <c r="K73" s="610"/>
      <c r="L73" s="610"/>
      <c r="M73" s="610"/>
      <c r="N73" s="610"/>
      <c r="O73" s="610"/>
      <c r="P73" s="610"/>
      <c r="Q73" s="610"/>
      <c r="R73" s="610"/>
      <c r="S73" s="610"/>
      <c r="T73" s="610"/>
      <c r="U73" s="610"/>
      <c r="V73" s="610"/>
      <c r="W73" s="610"/>
      <c r="X73" s="610"/>
      <c r="Y73" s="610"/>
      <c r="AD73" s="611"/>
      <c r="AE73" s="611"/>
      <c r="AF73" s="610"/>
      <c r="AG73" s="610"/>
      <c r="AH73" s="610"/>
      <c r="AI73" s="610"/>
      <c r="AJ73" s="610"/>
      <c r="AK73" s="610"/>
      <c r="AL73" s="611"/>
      <c r="AM73" s="611"/>
      <c r="AN73" s="611"/>
      <c r="AO73" s="611"/>
      <c r="AP73" s="611"/>
      <c r="AQ73" s="610" t="s">
        <v>436</v>
      </c>
      <c r="AR73" s="610"/>
      <c r="AS73" s="610"/>
      <c r="AT73" s="610"/>
      <c r="AU73" s="610"/>
      <c r="AV73" s="610"/>
      <c r="AW73" s="610"/>
      <c r="AX73" s="610"/>
      <c r="AY73" s="610"/>
      <c r="AZ73" s="610"/>
      <c r="BA73" s="610"/>
      <c r="BB73" s="610"/>
      <c r="BC73" s="610"/>
    </row>
    <row r="75" spans="1:56" ht="12.75" customHeight="1">
      <c r="AD75" s="589" t="s">
        <v>438</v>
      </c>
    </row>
    <row r="78" spans="1:56" ht="12.75" customHeight="1">
      <c r="E78" s="613"/>
    </row>
  </sheetData>
  <mergeCells count="219">
    <mergeCell ref="A13:C14"/>
    <mergeCell ref="D13:L14"/>
    <mergeCell ref="D7:L8"/>
    <mergeCell ref="AH6:AO8"/>
    <mergeCell ref="AU6:BB8"/>
    <mergeCell ref="AD7:AF7"/>
    <mergeCell ref="AQ7:AS7"/>
    <mergeCell ref="A7:C8"/>
    <mergeCell ref="AD4:AH5"/>
    <mergeCell ref="AI4:BC5"/>
    <mergeCell ref="C3:W5"/>
    <mergeCell ref="Q9:T9"/>
    <mergeCell ref="AD9:AF11"/>
    <mergeCell ref="AI9:AM9"/>
    <mergeCell ref="A10:C10"/>
    <mergeCell ref="E10:K10"/>
    <mergeCell ref="N10:O10"/>
    <mergeCell ref="Q10:Y10"/>
    <mergeCell ref="AI10:BB10"/>
    <mergeCell ref="A11:C11"/>
    <mergeCell ref="U11:V11"/>
    <mergeCell ref="AZ11:BA11"/>
    <mergeCell ref="U12:V12"/>
    <mergeCell ref="X12:Y12"/>
    <mergeCell ref="X11:Y11"/>
    <mergeCell ref="AI11:AO11"/>
    <mergeCell ref="AT11:AU11"/>
    <mergeCell ref="AW11:AX11"/>
    <mergeCell ref="AV19:BC19"/>
    <mergeCell ref="AD15:AF17"/>
    <mergeCell ref="AQ15:AS17"/>
    <mergeCell ref="AU15:AU17"/>
    <mergeCell ref="AV15:AW17"/>
    <mergeCell ref="AX15:AX17"/>
    <mergeCell ref="AY15:AY17"/>
    <mergeCell ref="AZ15:AZ17"/>
    <mergeCell ref="BA15:BA17"/>
    <mergeCell ref="BB15:BB17"/>
    <mergeCell ref="AS22:AT23"/>
    <mergeCell ref="AU22:AU23"/>
    <mergeCell ref="N13:P13"/>
    <mergeCell ref="Q13:Y13"/>
    <mergeCell ref="N14:P14"/>
    <mergeCell ref="Q14:X14"/>
    <mergeCell ref="AM20:AP20"/>
    <mergeCell ref="AQ20:AQ21"/>
    <mergeCell ref="AK22:AL23"/>
    <mergeCell ref="AM22:AP22"/>
    <mergeCell ref="AM23:AP23"/>
    <mergeCell ref="AQ22:AQ23"/>
    <mergeCell ref="AG19:AL19"/>
    <mergeCell ref="Q23:Q25"/>
    <mergeCell ref="AD25:AH27"/>
    <mergeCell ref="AG20:AJ21"/>
    <mergeCell ref="AK20:AL21"/>
    <mergeCell ref="AI25:AO27"/>
    <mergeCell ref="AM19:AU19"/>
    <mergeCell ref="AM21:AP21"/>
    <mergeCell ref="AD12:AF14"/>
    <mergeCell ref="AH12:BB14"/>
    <mergeCell ref="A17:F18"/>
    <mergeCell ref="A19:C22"/>
    <mergeCell ref="A23:C25"/>
    <mergeCell ref="N23:P25"/>
    <mergeCell ref="R23:S25"/>
    <mergeCell ref="T23:T25"/>
    <mergeCell ref="U23:U25"/>
    <mergeCell ref="V23:V25"/>
    <mergeCell ref="D19:Y22"/>
    <mergeCell ref="BC20:BC21"/>
    <mergeCell ref="AZ22:AZ23"/>
    <mergeCell ref="BC22:BC23"/>
    <mergeCell ref="AZ20:AZ21"/>
    <mergeCell ref="BA20:BA21"/>
    <mergeCell ref="BA22:BA23"/>
    <mergeCell ref="BB20:BB21"/>
    <mergeCell ref="W23:W25"/>
    <mergeCell ref="X23:X25"/>
    <mergeCell ref="AQ25:AU27"/>
    <mergeCell ref="AV25:BC27"/>
    <mergeCell ref="BB22:BB23"/>
    <mergeCell ref="AX20:AX21"/>
    <mergeCell ref="AY20:AY21"/>
    <mergeCell ref="AX22:AX23"/>
    <mergeCell ref="AY22:AY23"/>
    <mergeCell ref="AR20:AR21"/>
    <mergeCell ref="AV20:AW21"/>
    <mergeCell ref="AV22:AW23"/>
    <mergeCell ref="AG22:AJ23"/>
    <mergeCell ref="AS20:AT21"/>
    <mergeCell ref="AD19:AF23"/>
    <mergeCell ref="AU20:AU21"/>
    <mergeCell ref="AR22:AR23"/>
    <mergeCell ref="AV28:BC30"/>
    <mergeCell ref="A27:C31"/>
    <mergeCell ref="D27:I27"/>
    <mergeCell ref="J27:R27"/>
    <mergeCell ref="S27:Y27"/>
    <mergeCell ref="D28:G29"/>
    <mergeCell ref="H28:I29"/>
    <mergeCell ref="R28:R29"/>
    <mergeCell ref="S28:S29"/>
    <mergeCell ref="J28:M29"/>
    <mergeCell ref="N28:N29"/>
    <mergeCell ref="X30:X31"/>
    <mergeCell ref="Y30:Y31"/>
    <mergeCell ref="AK31:AO33"/>
    <mergeCell ref="AQ31:AU33"/>
    <mergeCell ref="V30:V31"/>
    <mergeCell ref="W30:W31"/>
    <mergeCell ref="X28:X29"/>
    <mergeCell ref="Y28:Y29"/>
    <mergeCell ref="F33:L35"/>
    <mergeCell ref="S33:Y35"/>
    <mergeCell ref="AE34:AH36"/>
    <mergeCell ref="AI34:AO36"/>
    <mergeCell ref="F36:L38"/>
    <mergeCell ref="AI31:AJ32"/>
    <mergeCell ref="AI28:AO30"/>
    <mergeCell ref="AQ28:AU30"/>
    <mergeCell ref="O28:O29"/>
    <mergeCell ref="P28:Q29"/>
    <mergeCell ref="D30:G31"/>
    <mergeCell ref="H30:I31"/>
    <mergeCell ref="J30:M31"/>
    <mergeCell ref="N30:N31"/>
    <mergeCell ref="AD31:AH33"/>
    <mergeCell ref="R30:R31"/>
    <mergeCell ref="S30:S31"/>
    <mergeCell ref="T30:T31"/>
    <mergeCell ref="U30:U31"/>
    <mergeCell ref="AE28:AH30"/>
    <mergeCell ref="V28:V29"/>
    <mergeCell ref="W28:W29"/>
    <mergeCell ref="O30:O31"/>
    <mergeCell ref="P30:Q31"/>
    <mergeCell ref="T28:T29"/>
    <mergeCell ref="U28:U29"/>
    <mergeCell ref="AM45:AO45"/>
    <mergeCell ref="AP45:AQ45"/>
    <mergeCell ref="BA45:BC45"/>
    <mergeCell ref="S42:Y44"/>
    <mergeCell ref="N43:R43"/>
    <mergeCell ref="AV31:BC33"/>
    <mergeCell ref="F39:L41"/>
    <mergeCell ref="S39:Y41"/>
    <mergeCell ref="A40:E40"/>
    <mergeCell ref="N40:R40"/>
    <mergeCell ref="AR37:AU39"/>
    <mergeCell ref="AV37:BC39"/>
    <mergeCell ref="AD38:AH41"/>
    <mergeCell ref="AI38:AO41"/>
    <mergeCell ref="AR40:AU42"/>
    <mergeCell ref="AV40:BC42"/>
    <mergeCell ref="B36:E38"/>
    <mergeCell ref="S36:Y38"/>
    <mergeCell ref="N37:R37"/>
    <mergeCell ref="A34:E34"/>
    <mergeCell ref="N34:R34"/>
    <mergeCell ref="AI33:AJ33"/>
    <mergeCell ref="AV34:BC36"/>
    <mergeCell ref="AQ35:AU35"/>
    <mergeCell ref="AS47:AX48"/>
    <mergeCell ref="AY47:BC48"/>
    <mergeCell ref="A46:E47"/>
    <mergeCell ref="AF46:AH48"/>
    <mergeCell ref="AI46:AM46"/>
    <mergeCell ref="AN46:AR46"/>
    <mergeCell ref="AD44:AE48"/>
    <mergeCell ref="AF44:AH45"/>
    <mergeCell ref="AI44:AO44"/>
    <mergeCell ref="AP44:AV44"/>
    <mergeCell ref="AR45:AS45"/>
    <mergeCell ref="AT45:AV45"/>
    <mergeCell ref="AW44:BC44"/>
    <mergeCell ref="F45:G46"/>
    <mergeCell ref="H45:L48"/>
    <mergeCell ref="S45:Y48"/>
    <mergeCell ref="AI45:AJ45"/>
    <mergeCell ref="AK45:AL45"/>
    <mergeCell ref="AS46:AX46"/>
    <mergeCell ref="B42:E44"/>
    <mergeCell ref="F42:L44"/>
    <mergeCell ref="AW45:AX45"/>
    <mergeCell ref="AY45:AZ45"/>
    <mergeCell ref="AY46:BC46"/>
    <mergeCell ref="C59:E61"/>
    <mergeCell ref="F59:J59"/>
    <mergeCell ref="K59:O59"/>
    <mergeCell ref="P59:T59"/>
    <mergeCell ref="U59:Y59"/>
    <mergeCell ref="F60:J61"/>
    <mergeCell ref="F47:G48"/>
    <mergeCell ref="AI47:AM48"/>
    <mergeCell ref="AN47:AR48"/>
    <mergeCell ref="F58:G58"/>
    <mergeCell ref="H58:I58"/>
    <mergeCell ref="J58:L58"/>
    <mergeCell ref="F49:L51"/>
    <mergeCell ref="S49:Y51"/>
    <mergeCell ref="AD49:BC57"/>
    <mergeCell ref="A53:E55"/>
    <mergeCell ref="F53:L55"/>
    <mergeCell ref="A57:B61"/>
    <mergeCell ref="C57:E58"/>
    <mergeCell ref="F57:L57"/>
    <mergeCell ref="M57:R57"/>
    <mergeCell ref="S57:Y57"/>
    <mergeCell ref="U60:Y61"/>
    <mergeCell ref="AE60:BC63"/>
    <mergeCell ref="AD58:BC58"/>
    <mergeCell ref="K60:O61"/>
    <mergeCell ref="P60:T61"/>
    <mergeCell ref="S58:T58"/>
    <mergeCell ref="U58:V58"/>
    <mergeCell ref="W58:Y58"/>
    <mergeCell ref="M58:N58"/>
    <mergeCell ref="O58:P58"/>
    <mergeCell ref="Q58:R58"/>
  </mergeCells>
  <phoneticPr fontId="5"/>
  <dataValidations disablePrompts="1" count="5">
    <dataValidation type="list" showInputMessage="1" showErrorMessage="1" sqref="J28 J30">
      <formula1>"　 ,　○,　 ○　 ○,　　　  ○"</formula1>
    </dataValidation>
    <dataValidation showInputMessage="1" showErrorMessage="1" sqref="M57 K59 P59 U59 AP44 AN46 AS46 AY46"/>
    <dataValidation type="list" showInputMessage="1" showErrorMessage="1" sqref="J32:M32">
      <formula1>"　 ,　○,　○　　○,　　　  ○"</formula1>
    </dataValidation>
    <dataValidation type="list" allowBlank="1" showInputMessage="1" showErrorMessage="1" sqref="AM20:AP24">
      <formula1>"　,　 ○,　 ○　　○,　　 　　○"</formula1>
    </dataValidation>
    <dataValidation type="list" allowBlank="1" showInputMessage="1" showErrorMessage="1" sqref="F45:G48 AI31 F58:Y58 AI33 BA45 AY45 AI45:AU45 AW45">
      <formula1>"　,○"</formula1>
    </dataValidation>
  </dataValidations>
  <printOptions horizontalCentered="1" verticalCentered="1"/>
  <pageMargins left="0.31496062992125984" right="0.31496062992125984" top="0.35433070866141736" bottom="0.35433070866141736" header="0.31496062992125984" footer="0.31496062992125984"/>
  <pageSetup paperSize="8" firstPageNumber="4" orientation="landscape" useFirstPageNumber="1" r:id="rId1"/>
  <headerFooter>
    <oddHeader>&amp;R&amp;"ＭＳ 明朝,標準"&amp;9川建安様式第4号</oddHeader>
    <oddFooter>&amp;C- &amp;P -&amp;R&amp;"ＭＳ Ｐ明朝,標準"&amp;10H26.12.12改訂</oddFooter>
  </headerFooter>
  <ignoredErrors>
    <ignoredError sqref="AD60" numberStoredAsText="1"/>
  </ignoredErrors>
  <drawing r:id="rId2"/>
  <legacyDrawing r:id="rId3"/>
</worksheet>
</file>

<file path=xl/worksheets/sheet11.xml><?xml version="1.0" encoding="utf-8"?>
<worksheet xmlns="http://schemas.openxmlformats.org/spreadsheetml/2006/main" xmlns:r="http://schemas.openxmlformats.org/officeDocument/2006/relationships">
  <sheetPr codeName="Sheet11">
    <tabColor rgb="FFFFFF00"/>
  </sheetPr>
  <dimension ref="A1:O45"/>
  <sheetViews>
    <sheetView view="pageBreakPreview" zoomScale="85" zoomScaleNormal="100" zoomScaleSheetLayoutView="85" workbookViewId="0">
      <selection activeCell="O9" sqref="O9"/>
    </sheetView>
  </sheetViews>
  <sheetFormatPr defaultRowHeight="13.5"/>
  <cols>
    <col min="1" max="1" width="3.625" style="40" customWidth="1"/>
    <col min="2" max="2" width="1.625" style="40" customWidth="1"/>
    <col min="3" max="3" width="8.625" style="40" customWidth="1"/>
    <col min="4" max="4" width="10.625" style="40" customWidth="1"/>
    <col min="5" max="5" width="4.5" style="40" customWidth="1"/>
    <col min="6" max="6" width="2" style="40" customWidth="1"/>
    <col min="7" max="7" width="3.625" style="40" customWidth="1"/>
    <col min="8" max="8" width="1.625" style="40" customWidth="1"/>
    <col min="9" max="9" width="8.625" style="40" customWidth="1"/>
    <col min="10" max="10" width="14.5" style="40" customWidth="1"/>
    <col min="11" max="11" width="2" style="40" customWidth="1"/>
    <col min="12" max="12" width="3.625" style="40" customWidth="1"/>
    <col min="13" max="13" width="1.625" style="40" customWidth="1"/>
    <col min="14" max="14" width="8.625" style="40" customWidth="1"/>
    <col min="15" max="15" width="13.875" style="40" customWidth="1"/>
    <col min="16" max="16" width="1.25" style="40" customWidth="1"/>
    <col min="17" max="16384" width="9" style="40"/>
  </cols>
  <sheetData>
    <row r="1" spans="1:15" ht="16.5" customHeight="1">
      <c r="E1" s="575"/>
      <c r="F1" s="575"/>
      <c r="G1" s="575"/>
      <c r="L1" s="40" t="s">
        <v>2451</v>
      </c>
      <c r="N1" s="576" t="s">
        <v>439</v>
      </c>
      <c r="O1" s="576"/>
    </row>
    <row r="2" spans="1:15" ht="24" customHeight="1">
      <c r="E2" s="1650" t="s">
        <v>440</v>
      </c>
      <c r="F2" s="1048"/>
      <c r="G2" s="1048"/>
      <c r="H2" s="1048"/>
      <c r="I2" s="1048"/>
      <c r="J2" s="1048"/>
      <c r="K2" s="1048"/>
      <c r="L2" s="1048"/>
    </row>
    <row r="3" spans="1:15" ht="24" customHeight="1">
      <c r="D3" s="1651" t="s">
        <v>441</v>
      </c>
      <c r="E3" s="1651"/>
      <c r="F3" s="1651"/>
      <c r="G3" s="1651"/>
      <c r="H3" s="1651"/>
      <c r="I3" s="1651"/>
      <c r="J3" s="1651"/>
      <c r="K3" s="1651"/>
      <c r="L3" s="1651"/>
      <c r="M3" s="1651"/>
      <c r="N3" s="1651"/>
    </row>
    <row r="4" spans="1:15" ht="7.5" customHeight="1"/>
    <row r="5" spans="1:15" ht="24.75" customHeight="1">
      <c r="E5" s="1652"/>
      <c r="F5" s="1653"/>
      <c r="G5" s="1656" t="s">
        <v>442</v>
      </c>
      <c r="H5" s="1656"/>
      <c r="I5" s="1656"/>
      <c r="J5" s="1657" t="str">
        <f>入力!$C$25</f>
        <v>株式会社　△△△△</v>
      </c>
      <c r="K5" s="1658"/>
      <c r="L5" s="1659"/>
    </row>
    <row r="6" spans="1:15" ht="24.75" customHeight="1">
      <c r="E6" s="1654"/>
      <c r="F6" s="1655"/>
      <c r="G6" s="1656" t="s">
        <v>443</v>
      </c>
      <c r="H6" s="1656"/>
      <c r="I6" s="1656"/>
      <c r="J6" s="1660" t="str">
        <f>入力!$C$37</f>
        <v>門司六郎</v>
      </c>
      <c r="K6" s="1661"/>
      <c r="L6" s="1662"/>
    </row>
    <row r="7" spans="1:15" ht="24.75" customHeight="1">
      <c r="E7" s="1654"/>
      <c r="F7" s="1655"/>
      <c r="G7" s="1656" t="s">
        <v>444</v>
      </c>
      <c r="H7" s="1656"/>
      <c r="I7" s="1656"/>
      <c r="J7" s="1660" t="str">
        <f>入力!$C$35</f>
        <v>八幡五郎</v>
      </c>
      <c r="K7" s="1661"/>
      <c r="L7" s="1662"/>
    </row>
    <row r="8" spans="1:15" ht="24.75" customHeight="1">
      <c r="E8" s="1654" t="s">
        <v>445</v>
      </c>
      <c r="F8" s="1655"/>
      <c r="G8" s="1665" t="s">
        <v>446</v>
      </c>
      <c r="H8" s="1656"/>
      <c r="I8" s="1656"/>
      <c r="J8" s="1660" t="str">
        <f>入力!$C$40</f>
        <v>鈴木裕次郎</v>
      </c>
      <c r="K8" s="1661"/>
      <c r="L8" s="1662"/>
    </row>
    <row r="9" spans="1:15" ht="32.25" customHeight="1">
      <c r="E9" s="1675"/>
      <c r="F9" s="1676"/>
      <c r="G9" s="577"/>
      <c r="H9" s="1656" t="s">
        <v>397</v>
      </c>
      <c r="I9" s="1656"/>
      <c r="J9" s="1672" t="str">
        <f>入力!$C$42</f>
        <v>○○○○工事</v>
      </c>
      <c r="K9" s="1673"/>
      <c r="L9" s="1674"/>
    </row>
    <row r="10" spans="1:15" ht="11.25" customHeight="1">
      <c r="E10" s="1628" t="s">
        <v>447</v>
      </c>
      <c r="F10" s="1629"/>
      <c r="G10" s="1666"/>
      <c r="H10" s="578"/>
      <c r="I10" s="579" t="s">
        <v>369</v>
      </c>
      <c r="J10" s="1668" t="s">
        <v>2457</v>
      </c>
      <c r="K10" s="1668"/>
      <c r="L10" s="1669"/>
    </row>
    <row r="11" spans="1:15" ht="11.25" customHeight="1">
      <c r="E11" s="1630"/>
      <c r="F11" s="1631"/>
      <c r="G11" s="1667"/>
      <c r="H11" s="580"/>
      <c r="I11" s="581" t="s">
        <v>373</v>
      </c>
      <c r="J11" s="1670" t="s">
        <v>2457</v>
      </c>
      <c r="K11" s="1670"/>
      <c r="L11" s="1671"/>
    </row>
    <row r="12" spans="1:15">
      <c r="A12" s="423"/>
      <c r="B12" s="423"/>
      <c r="C12" s="423"/>
      <c r="D12" s="423"/>
      <c r="E12" s="423"/>
      <c r="F12" s="423"/>
      <c r="G12" s="423"/>
      <c r="H12" s="423"/>
      <c r="I12" s="769"/>
      <c r="J12" s="200"/>
      <c r="K12" s="582"/>
      <c r="L12" s="582"/>
      <c r="M12" s="582"/>
      <c r="N12" s="582"/>
      <c r="O12" s="423"/>
    </row>
    <row r="13" spans="1:15">
      <c r="C13" s="770"/>
      <c r="D13" s="199"/>
      <c r="E13" s="199"/>
      <c r="F13" s="199"/>
      <c r="G13" s="199"/>
      <c r="H13" s="199"/>
      <c r="I13" s="768"/>
      <c r="J13" s="583"/>
      <c r="O13" s="583"/>
    </row>
    <row r="14" spans="1:15">
      <c r="C14" s="1643" t="s">
        <v>448</v>
      </c>
      <c r="D14" s="1643"/>
      <c r="E14" s="423"/>
      <c r="F14" s="423"/>
      <c r="G14" s="423"/>
      <c r="H14" s="423"/>
      <c r="I14" s="1643" t="s">
        <v>448</v>
      </c>
      <c r="J14" s="1643"/>
      <c r="L14" s="423"/>
      <c r="M14" s="423"/>
      <c r="N14" s="1643" t="s">
        <v>448</v>
      </c>
      <c r="O14" s="1643"/>
    </row>
    <row r="15" spans="1:15" ht="23.25" customHeight="1">
      <c r="A15" s="1640"/>
      <c r="B15" s="1626" t="s">
        <v>366</v>
      </c>
      <c r="C15" s="1626"/>
      <c r="D15" s="1648" t="str">
        <f>入力!$C$52</f>
        <v>○○○　株式会社</v>
      </c>
      <c r="E15" s="1649"/>
      <c r="F15" s="44"/>
      <c r="G15" s="1640"/>
      <c r="H15" s="1626" t="s">
        <v>366</v>
      </c>
      <c r="I15" s="1626"/>
      <c r="J15" s="585"/>
      <c r="K15" s="341"/>
      <c r="L15" s="1640"/>
      <c r="M15" s="1626" t="s">
        <v>366</v>
      </c>
      <c r="N15" s="1626"/>
      <c r="O15" s="585"/>
    </row>
    <row r="16" spans="1:15" ht="23.25" customHeight="1">
      <c r="A16" s="1641"/>
      <c r="B16" s="1626" t="s">
        <v>443</v>
      </c>
      <c r="C16" s="1626"/>
      <c r="D16" s="1648" t="str">
        <f>入力!$C$64</f>
        <v>山口七郎</v>
      </c>
      <c r="E16" s="1649"/>
      <c r="F16" s="44"/>
      <c r="G16" s="1641"/>
      <c r="H16" s="1626" t="s">
        <v>443</v>
      </c>
      <c r="I16" s="1626"/>
      <c r="J16" s="585"/>
      <c r="K16" s="341"/>
      <c r="L16" s="1641"/>
      <c r="M16" s="1626" t="s">
        <v>443</v>
      </c>
      <c r="N16" s="1626"/>
      <c r="O16" s="585"/>
    </row>
    <row r="17" spans="1:15" ht="23.25" customHeight="1">
      <c r="A17" s="1642"/>
      <c r="B17" s="1626" t="s">
        <v>449</v>
      </c>
      <c r="C17" s="1626"/>
      <c r="D17" s="1663" t="str">
        <f>入力!$C$62</f>
        <v>東京三太</v>
      </c>
      <c r="E17" s="1664"/>
      <c r="F17" s="44"/>
      <c r="G17" s="1642"/>
      <c r="H17" s="1626" t="s">
        <v>449</v>
      </c>
      <c r="I17" s="1626"/>
      <c r="J17" s="585"/>
      <c r="K17" s="341"/>
      <c r="L17" s="1642"/>
      <c r="M17" s="1626" t="s">
        <v>449</v>
      </c>
      <c r="N17" s="1626"/>
      <c r="O17" s="585"/>
    </row>
    <row r="18" spans="1:15" ht="23.25" customHeight="1">
      <c r="A18" s="1638" t="s">
        <v>445</v>
      </c>
      <c r="B18" s="1625" t="s">
        <v>450</v>
      </c>
      <c r="C18" s="1626"/>
      <c r="D18" s="1647"/>
      <c r="E18" s="1647"/>
      <c r="F18" s="44"/>
      <c r="G18" s="1638" t="s">
        <v>445</v>
      </c>
      <c r="H18" s="1625" t="s">
        <v>450</v>
      </c>
      <c r="I18" s="1626"/>
      <c r="J18" s="585"/>
      <c r="K18" s="341"/>
      <c r="L18" s="1638" t="s">
        <v>445</v>
      </c>
      <c r="M18" s="1625" t="s">
        <v>450</v>
      </c>
      <c r="N18" s="1626"/>
      <c r="O18" s="585"/>
    </row>
    <row r="19" spans="1:15" ht="23.25" customHeight="1">
      <c r="A19" s="1639"/>
      <c r="B19" s="586"/>
      <c r="C19" s="584" t="s">
        <v>397</v>
      </c>
      <c r="D19" s="1647"/>
      <c r="E19" s="1647"/>
      <c r="F19" s="44"/>
      <c r="G19" s="1639"/>
      <c r="H19" s="586"/>
      <c r="I19" s="584" t="s">
        <v>397</v>
      </c>
      <c r="J19" s="585"/>
      <c r="K19" s="341"/>
      <c r="L19" s="1639"/>
      <c r="M19" s="586"/>
      <c r="N19" s="584" t="s">
        <v>397</v>
      </c>
      <c r="O19" s="585"/>
    </row>
    <row r="20" spans="1:15" ht="11.25" customHeight="1">
      <c r="A20" s="1628" t="s">
        <v>451</v>
      </c>
      <c r="B20" s="1629"/>
      <c r="C20" s="1632"/>
      <c r="D20" s="1633"/>
      <c r="E20" s="1634"/>
      <c r="G20" s="1628" t="s">
        <v>451</v>
      </c>
      <c r="H20" s="1629"/>
      <c r="I20" s="1632"/>
      <c r="J20" s="1634"/>
      <c r="L20" s="1628" t="s">
        <v>451</v>
      </c>
      <c r="M20" s="1629"/>
      <c r="N20" s="1632"/>
      <c r="O20" s="1634"/>
    </row>
    <row r="21" spans="1:15" ht="11.25" customHeight="1">
      <c r="A21" s="1630"/>
      <c r="B21" s="1631"/>
      <c r="C21" s="1635"/>
      <c r="D21" s="1636"/>
      <c r="E21" s="1637"/>
      <c r="G21" s="1630"/>
      <c r="H21" s="1631"/>
      <c r="I21" s="1635"/>
      <c r="J21" s="1637"/>
      <c r="L21" s="1630"/>
      <c r="M21" s="1631"/>
      <c r="N21" s="1635"/>
      <c r="O21" s="1637"/>
    </row>
    <row r="22" spans="1:15" s="423" customFormat="1">
      <c r="C22" s="768"/>
      <c r="D22" s="199"/>
      <c r="J22" s="578"/>
      <c r="O22" s="578"/>
    </row>
    <row r="23" spans="1:15">
      <c r="C23" s="770"/>
      <c r="D23" s="423"/>
      <c r="E23" s="423"/>
      <c r="F23" s="423"/>
      <c r="J23" s="583"/>
      <c r="O23" s="583"/>
    </row>
    <row r="24" spans="1:15">
      <c r="C24" s="1643" t="s">
        <v>452</v>
      </c>
      <c r="D24" s="1643"/>
      <c r="E24" s="423"/>
      <c r="F24" s="423"/>
      <c r="G24" s="423"/>
      <c r="H24" s="423"/>
      <c r="I24" s="1644" t="s">
        <v>453</v>
      </c>
      <c r="J24" s="1644"/>
      <c r="L24" s="423"/>
      <c r="M24" s="423"/>
      <c r="N24" s="1644" t="s">
        <v>453</v>
      </c>
      <c r="O24" s="1644"/>
    </row>
    <row r="25" spans="1:15" ht="23.25" customHeight="1">
      <c r="A25" s="1640"/>
      <c r="B25" s="1626" t="s">
        <v>366</v>
      </c>
      <c r="C25" s="1626"/>
      <c r="D25" s="1645"/>
      <c r="E25" s="1646"/>
      <c r="F25" s="44"/>
      <c r="G25" s="1640"/>
      <c r="H25" s="1626" t="s">
        <v>366</v>
      </c>
      <c r="I25" s="1626"/>
      <c r="J25" s="190"/>
      <c r="K25" s="341"/>
      <c r="L25" s="1640"/>
      <c r="M25" s="1626" t="s">
        <v>366</v>
      </c>
      <c r="N25" s="1626"/>
      <c r="O25" s="190"/>
    </row>
    <row r="26" spans="1:15" ht="23.25" customHeight="1">
      <c r="A26" s="1641"/>
      <c r="B26" s="1626" t="s">
        <v>443</v>
      </c>
      <c r="C26" s="1626"/>
      <c r="D26" s="1645"/>
      <c r="E26" s="1646"/>
      <c r="F26" s="44"/>
      <c r="G26" s="1641"/>
      <c r="H26" s="1626" t="s">
        <v>443</v>
      </c>
      <c r="I26" s="1626"/>
      <c r="J26" s="190"/>
      <c r="K26" s="341"/>
      <c r="L26" s="1641"/>
      <c r="M26" s="1626" t="s">
        <v>443</v>
      </c>
      <c r="N26" s="1626"/>
      <c r="O26" s="190"/>
    </row>
    <row r="27" spans="1:15" ht="23.25" customHeight="1">
      <c r="A27" s="1642"/>
      <c r="B27" s="1626" t="s">
        <v>449</v>
      </c>
      <c r="C27" s="1626"/>
      <c r="D27" s="1645"/>
      <c r="E27" s="1646"/>
      <c r="F27" s="44"/>
      <c r="G27" s="1642"/>
      <c r="H27" s="1626" t="s">
        <v>449</v>
      </c>
      <c r="I27" s="1626"/>
      <c r="J27" s="190"/>
      <c r="K27" s="341"/>
      <c r="L27" s="1642"/>
      <c r="M27" s="1626" t="s">
        <v>449</v>
      </c>
      <c r="N27" s="1626"/>
      <c r="O27" s="190"/>
    </row>
    <row r="28" spans="1:15" ht="23.25" customHeight="1">
      <c r="A28" s="1638" t="s">
        <v>445</v>
      </c>
      <c r="B28" s="1625" t="s">
        <v>450</v>
      </c>
      <c r="C28" s="1626"/>
      <c r="D28" s="1627"/>
      <c r="E28" s="1627"/>
      <c r="F28" s="44"/>
      <c r="G28" s="1638" t="s">
        <v>445</v>
      </c>
      <c r="H28" s="1625" t="s">
        <v>450</v>
      </c>
      <c r="I28" s="1626"/>
      <c r="J28" s="190"/>
      <c r="K28" s="341"/>
      <c r="L28" s="1638" t="s">
        <v>445</v>
      </c>
      <c r="M28" s="1625" t="s">
        <v>450</v>
      </c>
      <c r="N28" s="1626"/>
      <c r="O28" s="190"/>
    </row>
    <row r="29" spans="1:15" ht="23.25" customHeight="1">
      <c r="A29" s="1639"/>
      <c r="B29" s="586"/>
      <c r="C29" s="584" t="s">
        <v>397</v>
      </c>
      <c r="D29" s="1627"/>
      <c r="E29" s="1627"/>
      <c r="F29" s="44"/>
      <c r="G29" s="1639"/>
      <c r="H29" s="586"/>
      <c r="I29" s="584" t="s">
        <v>397</v>
      </c>
      <c r="J29" s="190"/>
      <c r="K29" s="341"/>
      <c r="L29" s="1639"/>
      <c r="M29" s="586"/>
      <c r="N29" s="584" t="s">
        <v>397</v>
      </c>
      <c r="O29" s="190"/>
    </row>
    <row r="30" spans="1:15" ht="11.25" customHeight="1">
      <c r="A30" s="1628" t="s">
        <v>451</v>
      </c>
      <c r="B30" s="1629"/>
      <c r="C30" s="1632"/>
      <c r="D30" s="1633"/>
      <c r="E30" s="1634"/>
      <c r="G30" s="1628" t="s">
        <v>451</v>
      </c>
      <c r="H30" s="1629"/>
      <c r="I30" s="1632"/>
      <c r="J30" s="1634"/>
      <c r="L30" s="1628" t="s">
        <v>451</v>
      </c>
      <c r="M30" s="1629"/>
      <c r="N30" s="1632"/>
      <c r="O30" s="1634"/>
    </row>
    <row r="31" spans="1:15" ht="11.25" customHeight="1">
      <c r="A31" s="1630"/>
      <c r="B31" s="1631"/>
      <c r="C31" s="1635"/>
      <c r="D31" s="1636"/>
      <c r="E31" s="1637"/>
      <c r="G31" s="1630"/>
      <c r="H31" s="1631"/>
      <c r="I31" s="1635"/>
      <c r="J31" s="1637"/>
      <c r="L31" s="1630"/>
      <c r="M31" s="1631"/>
      <c r="N31" s="1635"/>
      <c r="O31" s="1637"/>
    </row>
    <row r="32" spans="1:15">
      <c r="D32" s="583"/>
      <c r="E32" s="423"/>
      <c r="F32" s="423"/>
      <c r="J32" s="583"/>
      <c r="O32" s="583"/>
    </row>
    <row r="33" spans="1:15" ht="10.5" customHeight="1">
      <c r="C33" s="1643" t="s">
        <v>453</v>
      </c>
      <c r="D33" s="1643"/>
      <c r="E33" s="423"/>
      <c r="F33" s="423"/>
      <c r="G33" s="423"/>
      <c r="H33" s="423"/>
      <c r="I33" s="1644" t="s">
        <v>453</v>
      </c>
      <c r="J33" s="1644"/>
      <c r="L33" s="423"/>
      <c r="M33" s="423"/>
      <c r="N33" s="1644" t="s">
        <v>453</v>
      </c>
      <c r="O33" s="1644"/>
    </row>
    <row r="34" spans="1:15" ht="23.25" customHeight="1">
      <c r="A34" s="1640"/>
      <c r="B34" s="1626" t="s">
        <v>366</v>
      </c>
      <c r="C34" s="1626"/>
      <c r="D34" s="1627"/>
      <c r="E34" s="1627"/>
      <c r="F34" s="44"/>
      <c r="G34" s="1640"/>
      <c r="H34" s="1626" t="s">
        <v>366</v>
      </c>
      <c r="I34" s="1626"/>
      <c r="J34" s="190"/>
      <c r="K34" s="341"/>
      <c r="L34" s="1640"/>
      <c r="M34" s="1626" t="s">
        <v>366</v>
      </c>
      <c r="N34" s="1626"/>
      <c r="O34" s="190"/>
    </row>
    <row r="35" spans="1:15" ht="23.25" customHeight="1">
      <c r="A35" s="1641"/>
      <c r="B35" s="1626" t="s">
        <v>443</v>
      </c>
      <c r="C35" s="1626"/>
      <c r="D35" s="1627"/>
      <c r="E35" s="1627"/>
      <c r="F35" s="44"/>
      <c r="G35" s="1641"/>
      <c r="H35" s="1626" t="s">
        <v>443</v>
      </c>
      <c r="I35" s="1626"/>
      <c r="J35" s="190"/>
      <c r="K35" s="341"/>
      <c r="L35" s="1641"/>
      <c r="M35" s="1626" t="s">
        <v>443</v>
      </c>
      <c r="N35" s="1626"/>
      <c r="O35" s="190"/>
    </row>
    <row r="36" spans="1:15" ht="23.25" customHeight="1">
      <c r="A36" s="1642"/>
      <c r="B36" s="1626" t="s">
        <v>449</v>
      </c>
      <c r="C36" s="1626"/>
      <c r="D36" s="1627"/>
      <c r="E36" s="1627"/>
      <c r="F36" s="44"/>
      <c r="G36" s="1642"/>
      <c r="H36" s="1626" t="s">
        <v>449</v>
      </c>
      <c r="I36" s="1626"/>
      <c r="J36" s="190"/>
      <c r="K36" s="341"/>
      <c r="L36" s="1642"/>
      <c r="M36" s="1626" t="s">
        <v>449</v>
      </c>
      <c r="N36" s="1626"/>
      <c r="O36" s="190"/>
    </row>
    <row r="37" spans="1:15" ht="23.25" customHeight="1">
      <c r="A37" s="1638" t="s">
        <v>445</v>
      </c>
      <c r="B37" s="1625" t="s">
        <v>450</v>
      </c>
      <c r="C37" s="1626"/>
      <c r="D37" s="1627"/>
      <c r="E37" s="1627"/>
      <c r="F37" s="44"/>
      <c r="G37" s="1638" t="s">
        <v>445</v>
      </c>
      <c r="H37" s="1625" t="s">
        <v>450</v>
      </c>
      <c r="I37" s="1626"/>
      <c r="J37" s="190"/>
      <c r="K37" s="341"/>
      <c r="L37" s="1638" t="s">
        <v>445</v>
      </c>
      <c r="M37" s="1625" t="s">
        <v>450</v>
      </c>
      <c r="N37" s="1626"/>
      <c r="O37" s="190"/>
    </row>
    <row r="38" spans="1:15" ht="23.25" customHeight="1">
      <c r="A38" s="1639"/>
      <c r="B38" s="586"/>
      <c r="C38" s="584" t="s">
        <v>397</v>
      </c>
      <c r="D38" s="1627"/>
      <c r="E38" s="1627"/>
      <c r="F38" s="44"/>
      <c r="G38" s="1639"/>
      <c r="H38" s="586"/>
      <c r="I38" s="584" t="s">
        <v>397</v>
      </c>
      <c r="J38" s="190"/>
      <c r="K38" s="341"/>
      <c r="L38" s="1639"/>
      <c r="M38" s="586"/>
      <c r="N38" s="584" t="s">
        <v>397</v>
      </c>
      <c r="O38" s="190"/>
    </row>
    <row r="39" spans="1:15" ht="11.25" customHeight="1">
      <c r="A39" s="1628" t="s">
        <v>451</v>
      </c>
      <c r="B39" s="1629"/>
      <c r="C39" s="1632"/>
      <c r="D39" s="1633"/>
      <c r="E39" s="1634"/>
      <c r="G39" s="1628" t="s">
        <v>451</v>
      </c>
      <c r="H39" s="1629"/>
      <c r="I39" s="1632"/>
      <c r="J39" s="1634"/>
      <c r="L39" s="1628" t="s">
        <v>451</v>
      </c>
      <c r="M39" s="1629"/>
      <c r="N39" s="1632"/>
      <c r="O39" s="1634"/>
    </row>
    <row r="40" spans="1:15" ht="11.25" customHeight="1">
      <c r="A40" s="1630"/>
      <c r="B40" s="1631"/>
      <c r="C40" s="1635"/>
      <c r="D40" s="1636"/>
      <c r="E40" s="1637"/>
      <c r="G40" s="1630"/>
      <c r="H40" s="1631"/>
      <c r="I40" s="1635"/>
      <c r="J40" s="1637"/>
      <c r="L40" s="1630"/>
      <c r="M40" s="1631"/>
      <c r="N40" s="1635"/>
      <c r="O40" s="1637"/>
    </row>
    <row r="41" spans="1:15" ht="11.25" customHeight="1">
      <c r="A41" s="234"/>
      <c r="B41" s="234"/>
      <c r="C41" s="587"/>
      <c r="D41" s="587"/>
      <c r="E41" s="587"/>
      <c r="G41" s="234"/>
      <c r="H41" s="234"/>
      <c r="I41" s="587"/>
      <c r="J41" s="587"/>
      <c r="L41" s="234"/>
      <c r="M41" s="234"/>
      <c r="N41" s="587"/>
      <c r="O41" s="587"/>
    </row>
    <row r="42" spans="1:15">
      <c r="A42" s="423"/>
      <c r="B42" s="1622" t="s">
        <v>409</v>
      </c>
      <c r="C42" s="1622"/>
      <c r="D42" s="1623" t="s">
        <v>2116</v>
      </c>
      <c r="E42" s="1624"/>
      <c r="F42" s="1624"/>
      <c r="G42" s="1624"/>
      <c r="H42" s="1624"/>
      <c r="I42" s="1624"/>
      <c r="J42" s="1624"/>
      <c r="K42" s="1624"/>
      <c r="L42" s="1624"/>
      <c r="M42" s="1624"/>
      <c r="N42" s="1624"/>
      <c r="O42" s="1624"/>
    </row>
    <row r="43" spans="1:15">
      <c r="B43" s="588"/>
      <c r="C43" s="588"/>
      <c r="D43" s="1624"/>
      <c r="E43" s="1624"/>
      <c r="F43" s="1624"/>
      <c r="G43" s="1624"/>
      <c r="H43" s="1624"/>
      <c r="I43" s="1624"/>
      <c r="J43" s="1624"/>
      <c r="K43" s="1624"/>
      <c r="L43" s="1624"/>
      <c r="M43" s="1624"/>
      <c r="N43" s="1624"/>
      <c r="O43" s="1624"/>
    </row>
    <row r="44" spans="1:15">
      <c r="B44" s="588"/>
      <c r="C44" s="588"/>
      <c r="D44" s="1624"/>
      <c r="E44" s="1624"/>
      <c r="F44" s="1624"/>
      <c r="G44" s="1624"/>
      <c r="H44" s="1624"/>
      <c r="I44" s="1624"/>
      <c r="J44" s="1624"/>
      <c r="K44" s="1624"/>
      <c r="L44" s="1624"/>
      <c r="M44" s="1624"/>
      <c r="N44" s="1624"/>
      <c r="O44" s="1624"/>
    </row>
    <row r="45" spans="1:15">
      <c r="B45" s="588"/>
      <c r="C45" s="588"/>
      <c r="D45" s="1624"/>
      <c r="E45" s="1624"/>
      <c r="F45" s="1624"/>
      <c r="G45" s="1624"/>
      <c r="H45" s="1624"/>
      <c r="I45" s="1624"/>
      <c r="J45" s="1624"/>
      <c r="K45" s="1624"/>
      <c r="L45" s="1624"/>
      <c r="M45" s="1624"/>
      <c r="N45" s="1624"/>
      <c r="O45" s="1624"/>
    </row>
  </sheetData>
  <mergeCells count="124">
    <mergeCell ref="C14:D14"/>
    <mergeCell ref="I14:J14"/>
    <mergeCell ref="D17:E17"/>
    <mergeCell ref="G8:I8"/>
    <mergeCell ref="D16:E16"/>
    <mergeCell ref="J8:L8"/>
    <mergeCell ref="N14:O14"/>
    <mergeCell ref="E10:G11"/>
    <mergeCell ref="J10:L10"/>
    <mergeCell ref="J11:L11"/>
    <mergeCell ref="J9:L9"/>
    <mergeCell ref="H9:I9"/>
    <mergeCell ref="E8:F9"/>
    <mergeCell ref="E2:L2"/>
    <mergeCell ref="D3:N3"/>
    <mergeCell ref="E5:F7"/>
    <mergeCell ref="G5:I5"/>
    <mergeCell ref="J5:L5"/>
    <mergeCell ref="J7:L7"/>
    <mergeCell ref="G6:I6"/>
    <mergeCell ref="J6:L6"/>
    <mergeCell ref="G7:I7"/>
    <mergeCell ref="G18:G19"/>
    <mergeCell ref="D19:E19"/>
    <mergeCell ref="A15:A17"/>
    <mergeCell ref="D15:E15"/>
    <mergeCell ref="G15:G17"/>
    <mergeCell ref="B17:C17"/>
    <mergeCell ref="B16:C16"/>
    <mergeCell ref="M15:N15"/>
    <mergeCell ref="M16:N16"/>
    <mergeCell ref="H17:I17"/>
    <mergeCell ref="M17:N17"/>
    <mergeCell ref="B15:C15"/>
    <mergeCell ref="H16:I16"/>
    <mergeCell ref="H15:I15"/>
    <mergeCell ref="L15:L17"/>
    <mergeCell ref="M18:N18"/>
    <mergeCell ref="I20:J20"/>
    <mergeCell ref="N21:O21"/>
    <mergeCell ref="H18:I18"/>
    <mergeCell ref="L18:L19"/>
    <mergeCell ref="M25:N25"/>
    <mergeCell ref="L20:M21"/>
    <mergeCell ref="A25:A27"/>
    <mergeCell ref="B25:C25"/>
    <mergeCell ref="D25:E25"/>
    <mergeCell ref="G25:G27"/>
    <mergeCell ref="C24:D24"/>
    <mergeCell ref="I24:J24"/>
    <mergeCell ref="B26:C26"/>
    <mergeCell ref="H26:I26"/>
    <mergeCell ref="A20:B21"/>
    <mergeCell ref="C20:E20"/>
    <mergeCell ref="G20:H21"/>
    <mergeCell ref="C21:E21"/>
    <mergeCell ref="N20:O20"/>
    <mergeCell ref="I21:J21"/>
    <mergeCell ref="A18:A19"/>
    <mergeCell ref="B18:C18"/>
    <mergeCell ref="D18:E18"/>
    <mergeCell ref="M26:N26"/>
    <mergeCell ref="B27:C27"/>
    <mergeCell ref="D27:E27"/>
    <mergeCell ref="H27:I27"/>
    <mergeCell ref="M27:N27"/>
    <mergeCell ref="D26:E26"/>
    <mergeCell ref="N24:O24"/>
    <mergeCell ref="H25:I25"/>
    <mergeCell ref="L25:L27"/>
    <mergeCell ref="M28:N28"/>
    <mergeCell ref="N30:O30"/>
    <mergeCell ref="C31:E31"/>
    <mergeCell ref="I31:J31"/>
    <mergeCell ref="A28:A29"/>
    <mergeCell ref="B28:C28"/>
    <mergeCell ref="D28:E28"/>
    <mergeCell ref="G28:G29"/>
    <mergeCell ref="H28:I28"/>
    <mergeCell ref="L28:L29"/>
    <mergeCell ref="N31:O31"/>
    <mergeCell ref="A30:B31"/>
    <mergeCell ref="C30:E30"/>
    <mergeCell ref="G30:H31"/>
    <mergeCell ref="I30:J30"/>
    <mergeCell ref="L30:M31"/>
    <mergeCell ref="A34:A36"/>
    <mergeCell ref="B34:C34"/>
    <mergeCell ref="D34:E34"/>
    <mergeCell ref="G34:G36"/>
    <mergeCell ref="B36:C36"/>
    <mergeCell ref="B35:C35"/>
    <mergeCell ref="D35:E35"/>
    <mergeCell ref="D36:E36"/>
    <mergeCell ref="D29:E29"/>
    <mergeCell ref="H36:I36"/>
    <mergeCell ref="M36:N36"/>
    <mergeCell ref="L34:L36"/>
    <mergeCell ref="M34:N34"/>
    <mergeCell ref="H35:I35"/>
    <mergeCell ref="M35:N35"/>
    <mergeCell ref="H34:I34"/>
    <mergeCell ref="N39:O39"/>
    <mergeCell ref="C33:D33"/>
    <mergeCell ref="I33:J33"/>
    <mergeCell ref="N33:O33"/>
    <mergeCell ref="B42:C42"/>
    <mergeCell ref="D42:O45"/>
    <mergeCell ref="M37:N37"/>
    <mergeCell ref="D38:E38"/>
    <mergeCell ref="A39:B40"/>
    <mergeCell ref="C39:E39"/>
    <mergeCell ref="G39:H40"/>
    <mergeCell ref="I39:J39"/>
    <mergeCell ref="L39:M40"/>
    <mergeCell ref="C40:E40"/>
    <mergeCell ref="I40:J40"/>
    <mergeCell ref="A37:A38"/>
    <mergeCell ref="B37:C37"/>
    <mergeCell ref="D37:E37"/>
    <mergeCell ref="G37:G38"/>
    <mergeCell ref="H37:I37"/>
    <mergeCell ref="L37:L38"/>
    <mergeCell ref="N40:O40"/>
  </mergeCells>
  <phoneticPr fontId="4"/>
  <printOptions horizontalCentered="1" verticalCentered="1"/>
  <pageMargins left="0.39370078740157483" right="0.39370078740157483" top="0.55118110236220474" bottom="0.35433070866141736" header="0.31496062992125984" footer="0.19685039370078741"/>
  <pageSetup paperSize="9" firstPageNumber="5" orientation="portrait" useFirstPageNumber="1" r:id="rId1"/>
  <headerFooter alignWithMargins="0">
    <oddHeader>&amp;R&amp;"ＭＳ 明朝,標準"&amp;10川建安様式第5号</oddHeader>
    <oddFooter>&amp;C- &amp;P -</oddFooter>
  </headerFooter>
</worksheet>
</file>

<file path=xl/worksheets/sheet12.xml><?xml version="1.0" encoding="utf-8"?>
<worksheet xmlns="http://schemas.openxmlformats.org/spreadsheetml/2006/main" xmlns:r="http://schemas.openxmlformats.org/officeDocument/2006/relationships">
  <sheetPr codeName="Sheet12">
    <tabColor rgb="FFFFFF00"/>
  </sheetPr>
  <dimension ref="A1:AG82"/>
  <sheetViews>
    <sheetView workbookViewId="0">
      <selection sqref="A1:F1"/>
    </sheetView>
  </sheetViews>
  <sheetFormatPr defaultRowHeight="14.25"/>
  <cols>
    <col min="1" max="1" width="2.25" style="543" customWidth="1"/>
    <col min="2" max="7" width="4.625" style="543" customWidth="1"/>
    <col min="8" max="10" width="2.625" style="543" customWidth="1"/>
    <col min="11" max="11" width="3.625" style="543" customWidth="1"/>
    <col min="12" max="12" width="3.25" style="543" customWidth="1"/>
    <col min="13" max="15" width="2.625" style="543" customWidth="1"/>
    <col min="16" max="16" width="3.125" style="543" customWidth="1"/>
    <col min="17" max="21" width="2.625" style="543" customWidth="1"/>
    <col min="22" max="23" width="1.5" style="543" customWidth="1"/>
    <col min="24" max="25" width="2.625" style="543" customWidth="1"/>
    <col min="26" max="26" width="1.625" style="543" customWidth="1"/>
    <col min="27" max="27" width="2.625" style="543" customWidth="1"/>
    <col min="28" max="28" width="3.625" style="543" customWidth="1"/>
    <col min="29" max="33" width="2.625" style="543" customWidth="1"/>
    <col min="34" max="34" width="2.875" style="543" customWidth="1"/>
    <col min="35" max="16384" width="9" style="543"/>
  </cols>
  <sheetData>
    <row r="1" spans="1:33" ht="14.25" customHeight="1">
      <c r="A1" s="1715" t="s">
        <v>454</v>
      </c>
      <c r="B1" s="1716"/>
      <c r="C1" s="1716"/>
      <c r="D1" s="1716"/>
      <c r="E1" s="1716"/>
      <c r="F1" s="1717"/>
      <c r="G1" s="541"/>
      <c r="H1" s="541"/>
      <c r="I1" s="542"/>
      <c r="U1" s="544"/>
      <c r="V1" s="544"/>
      <c r="W1" s="544"/>
      <c r="X1" s="544"/>
      <c r="Y1" s="544"/>
      <c r="Z1" s="544"/>
      <c r="AA1" s="544"/>
      <c r="AB1" s="544"/>
      <c r="AC1" s="544"/>
      <c r="AD1" s="544"/>
      <c r="AE1" s="544"/>
      <c r="AF1" s="545"/>
      <c r="AG1" s="545"/>
    </row>
    <row r="2" spans="1:33" ht="13.5" customHeight="1">
      <c r="A2" s="545"/>
      <c r="G2" s="541"/>
      <c r="H2" s="541"/>
      <c r="I2" s="542"/>
      <c r="T2" s="1723" t="s">
        <v>455</v>
      </c>
      <c r="U2" s="1724"/>
      <c r="V2" s="1724"/>
      <c r="W2" s="1725"/>
      <c r="X2" s="1729"/>
      <c r="Y2" s="1729"/>
      <c r="Z2" s="1729"/>
      <c r="AA2" s="1729"/>
      <c r="AB2" s="1729"/>
      <c r="AC2" s="1729"/>
      <c r="AD2" s="1729"/>
      <c r="AE2" s="1729"/>
      <c r="AF2" s="1729"/>
      <c r="AG2" s="1729"/>
    </row>
    <row r="3" spans="1:33" ht="13.5" customHeight="1">
      <c r="A3" s="545"/>
      <c r="G3" s="545"/>
      <c r="H3" s="545"/>
      <c r="I3" s="545"/>
      <c r="T3" s="1726"/>
      <c r="U3" s="1727"/>
      <c r="V3" s="1727"/>
      <c r="W3" s="1728"/>
      <c r="X3" s="1729"/>
      <c r="Y3" s="1729"/>
      <c r="Z3" s="1729"/>
      <c r="AA3" s="1729"/>
      <c r="AB3" s="1729"/>
      <c r="AC3" s="1729"/>
      <c r="AD3" s="1729"/>
      <c r="AE3" s="1729"/>
      <c r="AF3" s="1729"/>
      <c r="AG3" s="1729"/>
    </row>
    <row r="4" spans="1:33" ht="17.25" customHeight="1">
      <c r="A4" s="546"/>
      <c r="O4" s="544"/>
      <c r="P4" s="544"/>
      <c r="Q4" s="544"/>
      <c r="R4" s="544"/>
      <c r="S4" s="544"/>
      <c r="T4" s="544"/>
      <c r="U4" s="1730" t="s">
        <v>456</v>
      </c>
      <c r="V4" s="1730"/>
      <c r="W4" s="1730"/>
      <c r="X4" s="1730"/>
      <c r="Y4" s="1731" t="s">
        <v>306</v>
      </c>
      <c r="Z4" s="1731"/>
      <c r="AA4" s="1731"/>
      <c r="AB4" s="547" t="str">
        <f>入力!$D$20</f>
        <v>●●</v>
      </c>
      <c r="AC4" s="548" t="s">
        <v>345</v>
      </c>
      <c r="AD4" s="549" t="str">
        <f>入力!$F$20</f>
        <v>●</v>
      </c>
      <c r="AE4" s="548" t="s">
        <v>370</v>
      </c>
      <c r="AF4" s="549" t="str">
        <f>入力!$H$20</f>
        <v>●</v>
      </c>
      <c r="AG4" s="548" t="s">
        <v>382</v>
      </c>
    </row>
    <row r="5" spans="1:33" ht="17.25" customHeight="1">
      <c r="A5" s="546"/>
      <c r="B5" s="546"/>
      <c r="C5" s="546"/>
      <c r="D5" s="546"/>
      <c r="E5" s="550"/>
      <c r="F5" s="550"/>
      <c r="G5" s="1722" t="s">
        <v>457</v>
      </c>
      <c r="H5" s="1722"/>
      <c r="I5" s="1722"/>
      <c r="J5" s="1722"/>
      <c r="K5" s="1722"/>
      <c r="L5" s="1722"/>
      <c r="M5" s="1722"/>
      <c r="N5" s="1722"/>
      <c r="O5" s="1722"/>
      <c r="P5" s="1722"/>
      <c r="Q5" s="1722"/>
      <c r="R5" s="1722"/>
      <c r="S5" s="1722"/>
      <c r="T5" s="1722"/>
      <c r="U5" s="1722"/>
      <c r="V5" s="1722"/>
      <c r="W5" s="544"/>
      <c r="X5" s="544"/>
      <c r="Y5" s="551"/>
      <c r="Z5" s="551"/>
      <c r="AA5" s="551"/>
      <c r="AB5" s="549"/>
      <c r="AC5" s="548"/>
      <c r="AD5" s="549"/>
      <c r="AE5" s="548"/>
      <c r="AF5" s="549"/>
      <c r="AG5" s="548"/>
    </row>
    <row r="6" spans="1:33" ht="17.25" customHeight="1">
      <c r="A6" s="546"/>
      <c r="B6" s="546"/>
      <c r="C6" s="546"/>
      <c r="D6" s="546"/>
      <c r="E6" s="550"/>
      <c r="F6" s="550"/>
      <c r="G6" s="1722"/>
      <c r="H6" s="1722"/>
      <c r="I6" s="1722"/>
      <c r="J6" s="1722"/>
      <c r="K6" s="1722"/>
      <c r="L6" s="1722"/>
      <c r="M6" s="1722"/>
      <c r="N6" s="1722"/>
      <c r="O6" s="1722"/>
      <c r="P6" s="1722"/>
      <c r="Q6" s="1722"/>
      <c r="R6" s="1722"/>
      <c r="S6" s="1722"/>
      <c r="T6" s="1722"/>
      <c r="U6" s="1722"/>
      <c r="V6" s="1722"/>
      <c r="W6" s="544"/>
      <c r="X6" s="544"/>
      <c r="Y6" s="546"/>
      <c r="Z6" s="546"/>
      <c r="AA6" s="546"/>
      <c r="AB6" s="545"/>
      <c r="AC6" s="545"/>
      <c r="AD6" s="545"/>
      <c r="AE6" s="545"/>
      <c r="AF6" s="545"/>
      <c r="AG6" s="545"/>
    </row>
    <row r="7" spans="1:33" ht="21" customHeight="1">
      <c r="A7" s="552"/>
      <c r="B7" s="552"/>
      <c r="C7" s="552"/>
      <c r="D7" s="553"/>
      <c r="E7" s="553"/>
      <c r="F7" s="553"/>
      <c r="G7" s="553"/>
      <c r="H7" s="553"/>
      <c r="I7" s="553"/>
      <c r="J7" s="554" t="s">
        <v>458</v>
      </c>
      <c r="K7" s="555" t="s">
        <v>306</v>
      </c>
      <c r="L7" s="556">
        <v>26</v>
      </c>
      <c r="M7" s="554" t="s">
        <v>345</v>
      </c>
      <c r="N7" s="556">
        <v>7</v>
      </c>
      <c r="O7" s="554" t="s">
        <v>370</v>
      </c>
      <c r="P7" s="556">
        <v>1</v>
      </c>
      <c r="Q7" s="554" t="s">
        <v>382</v>
      </c>
      <c r="R7" s="1718" t="s">
        <v>459</v>
      </c>
      <c r="S7" s="1718"/>
      <c r="T7" s="1718"/>
      <c r="U7" s="1718"/>
      <c r="V7" s="557"/>
      <c r="W7" s="557"/>
      <c r="X7" s="546"/>
      <c r="Y7" s="546"/>
      <c r="Z7" s="546"/>
      <c r="AA7" s="546"/>
      <c r="AB7" s="545"/>
      <c r="AC7" s="545"/>
      <c r="AD7" s="545"/>
      <c r="AE7" s="545"/>
      <c r="AF7" s="545"/>
      <c r="AG7" s="545"/>
    </row>
    <row r="8" spans="1:33" ht="17.25">
      <c r="F8" s="550"/>
      <c r="G8" s="550"/>
      <c r="H8" s="550"/>
      <c r="I8" s="550"/>
      <c r="J8" s="550"/>
      <c r="K8" s="550"/>
      <c r="M8" s="545"/>
      <c r="N8" s="545"/>
      <c r="O8" s="545"/>
      <c r="P8" s="545"/>
      <c r="Q8" s="546"/>
      <c r="R8" s="557"/>
      <c r="S8" s="546"/>
      <c r="T8" s="557"/>
      <c r="U8" s="546"/>
      <c r="V8" s="557"/>
      <c r="W8" s="557"/>
      <c r="X8" s="546"/>
      <c r="Y8" s="546"/>
      <c r="Z8" s="546"/>
      <c r="AA8" s="546"/>
      <c r="AB8" s="545"/>
      <c r="AC8" s="545"/>
      <c r="AD8" s="545"/>
      <c r="AE8" s="545"/>
      <c r="AF8" s="545"/>
      <c r="AG8" s="545"/>
    </row>
    <row r="9" spans="1:33" ht="20.25" customHeight="1">
      <c r="A9" s="1712" t="s">
        <v>460</v>
      </c>
      <c r="B9" s="1712"/>
      <c r="C9" s="1712"/>
      <c r="D9" s="1719" t="str">
        <f>入力!$C$6</f>
        <v>(仮称)ＡＢＣマンション新築工事</v>
      </c>
      <c r="E9" s="1719"/>
      <c r="F9" s="1719"/>
      <c r="G9" s="1719"/>
      <c r="H9" s="1719"/>
      <c r="I9" s="1719"/>
      <c r="J9" s="550"/>
      <c r="K9" s="545"/>
      <c r="L9" s="1720" t="s">
        <v>461</v>
      </c>
      <c r="M9" s="1721"/>
      <c r="N9" s="1721"/>
      <c r="O9" s="1710" t="str">
        <f>入力!$C$25</f>
        <v>株式会社　△△△△</v>
      </c>
      <c r="P9" s="1710"/>
      <c r="Q9" s="1710"/>
      <c r="R9" s="1710"/>
      <c r="S9" s="1710"/>
      <c r="T9" s="1710"/>
      <c r="U9" s="558"/>
      <c r="V9" s="559" t="s">
        <v>462</v>
      </c>
      <c r="W9" s="559"/>
      <c r="X9" s="560" t="s">
        <v>463</v>
      </c>
      <c r="Y9" s="561" t="s">
        <v>464</v>
      </c>
      <c r="Z9" s="562" t="s">
        <v>465</v>
      </c>
      <c r="AA9" s="1710" t="str">
        <f>入力!$C$52</f>
        <v>○○○　株式会社</v>
      </c>
      <c r="AB9" s="1710"/>
      <c r="AC9" s="1710"/>
      <c r="AD9" s="1710"/>
      <c r="AE9" s="1710"/>
      <c r="AF9" s="1710"/>
      <c r="AG9" s="558"/>
    </row>
    <row r="10" spans="1:33" ht="18" customHeight="1">
      <c r="A10" s="1712" t="s">
        <v>466</v>
      </c>
      <c r="B10" s="1712"/>
      <c r="C10" s="1712"/>
      <c r="D10" s="1713" t="str">
        <f>入力!$C$8</f>
        <v>建設太郎</v>
      </c>
      <c r="E10" s="1713"/>
      <c r="F10" s="1713"/>
      <c r="G10" s="1713"/>
      <c r="H10" s="1713"/>
      <c r="I10" s="563" t="s">
        <v>467</v>
      </c>
      <c r="J10" s="564"/>
      <c r="K10" s="545"/>
      <c r="L10" s="1721"/>
      <c r="M10" s="1721"/>
      <c r="N10" s="1721"/>
      <c r="O10" s="1711"/>
      <c r="P10" s="1711"/>
      <c r="Q10" s="1711"/>
      <c r="R10" s="1711"/>
      <c r="S10" s="1711"/>
      <c r="T10" s="1711"/>
      <c r="U10" s="565" t="s">
        <v>468</v>
      </c>
      <c r="V10" s="1714" t="s">
        <v>469</v>
      </c>
      <c r="W10" s="1714"/>
      <c r="X10" s="1714"/>
      <c r="Y10" s="1714"/>
      <c r="Z10" s="1714"/>
      <c r="AA10" s="1711"/>
      <c r="AB10" s="1711"/>
      <c r="AC10" s="1711"/>
      <c r="AD10" s="1711"/>
      <c r="AE10" s="1711"/>
      <c r="AF10" s="1711"/>
      <c r="AG10" s="565" t="s">
        <v>468</v>
      </c>
    </row>
    <row r="11" spans="1:33" ht="13.5" customHeight="1">
      <c r="A11" s="545"/>
      <c r="B11" s="545"/>
      <c r="C11" s="545"/>
      <c r="D11" s="545"/>
      <c r="E11" s="545"/>
      <c r="F11" s="545"/>
      <c r="G11" s="545"/>
      <c r="H11" s="545"/>
      <c r="I11" s="545"/>
      <c r="J11" s="545"/>
      <c r="K11" s="545"/>
      <c r="L11" s="566"/>
      <c r="M11" s="567"/>
      <c r="N11" s="567"/>
      <c r="O11" s="567"/>
      <c r="P11" s="567"/>
      <c r="Q11" s="567"/>
      <c r="R11" s="567"/>
      <c r="S11" s="567"/>
      <c r="T11" s="567"/>
      <c r="U11" s="567"/>
      <c r="V11" s="567"/>
      <c r="W11" s="567"/>
      <c r="X11" s="567"/>
      <c r="Y11" s="567"/>
      <c r="Z11" s="567"/>
      <c r="AA11" s="567"/>
      <c r="AB11" s="567"/>
      <c r="AC11" s="567"/>
      <c r="AD11" s="567"/>
    </row>
    <row r="12" spans="1:33">
      <c r="A12" s="545"/>
      <c r="B12" s="545"/>
      <c r="C12" s="545"/>
      <c r="D12" s="545"/>
      <c r="E12" s="545"/>
      <c r="F12" s="545"/>
      <c r="G12" s="545"/>
      <c r="H12" s="545"/>
      <c r="I12" s="545"/>
      <c r="J12" s="545"/>
      <c r="K12" s="545"/>
      <c r="L12" s="545"/>
      <c r="M12" s="545"/>
      <c r="N12" s="545"/>
      <c r="O12" s="568"/>
      <c r="P12" s="568"/>
      <c r="Q12" s="568"/>
      <c r="R12" s="568"/>
      <c r="S12" s="568"/>
      <c r="T12" s="568"/>
      <c r="U12" s="568"/>
      <c r="V12" s="568"/>
      <c r="W12" s="568"/>
      <c r="X12" s="568"/>
      <c r="Y12" s="568"/>
      <c r="Z12" s="568"/>
      <c r="AA12" s="568"/>
      <c r="AB12" s="568"/>
      <c r="AC12" s="568"/>
      <c r="AD12" s="568"/>
      <c r="AE12" s="568"/>
      <c r="AF12" s="568"/>
      <c r="AG12" s="568"/>
    </row>
    <row r="13" spans="1:33" ht="15.95" customHeight="1">
      <c r="A13" s="545"/>
      <c r="B13" s="1692" t="s">
        <v>470</v>
      </c>
      <c r="C13" s="1695" t="s">
        <v>471</v>
      </c>
      <c r="D13" s="1696"/>
      <c r="E13" s="1696"/>
      <c r="F13" s="1696"/>
      <c r="G13" s="1697"/>
      <c r="H13" s="1698" t="s">
        <v>472</v>
      </c>
      <c r="I13" s="1699"/>
      <c r="J13" s="1699"/>
      <c r="K13" s="1699"/>
      <c r="L13" s="1699"/>
      <c r="M13" s="1699"/>
      <c r="N13" s="1699"/>
      <c r="O13" s="1699"/>
      <c r="P13" s="1699"/>
      <c r="Q13" s="1699"/>
      <c r="R13" s="1699"/>
      <c r="S13" s="1699"/>
      <c r="T13" s="1699"/>
      <c r="U13" s="1699"/>
      <c r="V13" s="1699"/>
      <c r="W13" s="1699"/>
      <c r="X13" s="1699"/>
      <c r="Y13" s="1699"/>
      <c r="Z13" s="1699"/>
      <c r="AA13" s="1699"/>
      <c r="AB13" s="1699"/>
      <c r="AC13" s="1699"/>
      <c r="AD13" s="1699"/>
      <c r="AE13" s="1699"/>
      <c r="AF13" s="1699"/>
      <c r="AG13" s="1700"/>
    </row>
    <row r="14" spans="1:33" ht="14.25" customHeight="1">
      <c r="A14" s="545"/>
      <c r="B14" s="1693"/>
      <c r="C14" s="1704" t="s">
        <v>473</v>
      </c>
      <c r="D14" s="1705"/>
      <c r="E14" s="1705"/>
      <c r="F14" s="1705"/>
      <c r="G14" s="1706"/>
      <c r="H14" s="1701"/>
      <c r="I14" s="1702"/>
      <c r="J14" s="1702"/>
      <c r="K14" s="1702"/>
      <c r="L14" s="1702"/>
      <c r="M14" s="1702"/>
      <c r="N14" s="1702"/>
      <c r="O14" s="1702"/>
      <c r="P14" s="1702"/>
      <c r="Q14" s="1702"/>
      <c r="R14" s="1702"/>
      <c r="S14" s="1702"/>
      <c r="T14" s="1702"/>
      <c r="U14" s="1702"/>
      <c r="V14" s="1702"/>
      <c r="W14" s="1702"/>
      <c r="X14" s="1702"/>
      <c r="Y14" s="1702"/>
      <c r="Z14" s="1702"/>
      <c r="AA14" s="1702"/>
      <c r="AB14" s="1702"/>
      <c r="AC14" s="1702"/>
      <c r="AD14" s="1702"/>
      <c r="AE14" s="1702"/>
      <c r="AF14" s="1702"/>
      <c r="AG14" s="1703"/>
    </row>
    <row r="15" spans="1:33" ht="14.1" customHeight="1">
      <c r="A15" s="545"/>
      <c r="B15" s="1693"/>
      <c r="C15" s="1707"/>
      <c r="D15" s="1708"/>
      <c r="E15" s="1708"/>
      <c r="F15" s="1708"/>
      <c r="G15" s="1709"/>
      <c r="H15" s="1698" t="s">
        <v>474</v>
      </c>
      <c r="I15" s="1699"/>
      <c r="J15" s="1699"/>
      <c r="K15" s="1699"/>
      <c r="L15" s="1699"/>
      <c r="M15" s="1699"/>
      <c r="N15" s="1699"/>
      <c r="O15" s="1700"/>
      <c r="P15" s="1698" t="s">
        <v>475</v>
      </c>
      <c r="Q15" s="1699"/>
      <c r="R15" s="1699"/>
      <c r="S15" s="1699"/>
      <c r="T15" s="1699"/>
      <c r="U15" s="1699"/>
      <c r="V15" s="1699"/>
      <c r="W15" s="1699"/>
      <c r="X15" s="1700"/>
      <c r="Y15" s="1698" t="s">
        <v>476</v>
      </c>
      <c r="Z15" s="1699"/>
      <c r="AA15" s="1699"/>
      <c r="AB15" s="1699"/>
      <c r="AC15" s="1699"/>
      <c r="AD15" s="1699"/>
      <c r="AE15" s="1699"/>
      <c r="AF15" s="1699"/>
      <c r="AG15" s="1700"/>
    </row>
    <row r="16" spans="1:33" ht="14.1" customHeight="1">
      <c r="A16" s="545"/>
      <c r="B16" s="1694"/>
      <c r="C16" s="1701"/>
      <c r="D16" s="1702"/>
      <c r="E16" s="1702"/>
      <c r="F16" s="1702"/>
      <c r="G16" s="1703"/>
      <c r="H16" s="1701"/>
      <c r="I16" s="1702"/>
      <c r="J16" s="1702"/>
      <c r="K16" s="1702"/>
      <c r="L16" s="1702"/>
      <c r="M16" s="1702"/>
      <c r="N16" s="1702"/>
      <c r="O16" s="1703"/>
      <c r="P16" s="1701"/>
      <c r="Q16" s="1702"/>
      <c r="R16" s="1702"/>
      <c r="S16" s="1702"/>
      <c r="T16" s="1702"/>
      <c r="U16" s="1702"/>
      <c r="V16" s="1702"/>
      <c r="W16" s="1702"/>
      <c r="X16" s="1703"/>
      <c r="Y16" s="1701"/>
      <c r="Z16" s="1702"/>
      <c r="AA16" s="1702"/>
      <c r="AB16" s="1702"/>
      <c r="AC16" s="1702"/>
      <c r="AD16" s="1702"/>
      <c r="AE16" s="1702"/>
      <c r="AF16" s="1702"/>
      <c r="AG16" s="1703"/>
    </row>
    <row r="17" spans="1:33" ht="15.95" customHeight="1">
      <c r="A17" s="545"/>
      <c r="B17" s="1677">
        <f>作業員データ!$A$4</f>
        <v>1</v>
      </c>
      <c r="C17" s="1679" t="str">
        <f>作業員データ!$B$4</f>
        <v>こくらいちろう</v>
      </c>
      <c r="D17" s="1680"/>
      <c r="E17" s="1680"/>
      <c r="F17" s="1680"/>
      <c r="G17" s="1681"/>
      <c r="H17" s="1682" t="str">
        <f>作業員データ!$CG$4</f>
        <v>全国健康保険協会</v>
      </c>
      <c r="I17" s="1682"/>
      <c r="J17" s="1682"/>
      <c r="K17" s="1682"/>
      <c r="L17" s="1682"/>
      <c r="M17" s="1682"/>
      <c r="N17" s="1682"/>
      <c r="O17" s="1682"/>
      <c r="P17" s="1682" t="str">
        <f>作業員データ!$CI$4</f>
        <v>厚生年金</v>
      </c>
      <c r="Q17" s="1682"/>
      <c r="R17" s="1682"/>
      <c r="S17" s="1682"/>
      <c r="T17" s="1682"/>
      <c r="U17" s="1682"/>
      <c r="V17" s="1682"/>
      <c r="W17" s="1682"/>
      <c r="X17" s="1682"/>
      <c r="Y17" s="1682"/>
      <c r="Z17" s="1682"/>
      <c r="AA17" s="1682"/>
      <c r="AB17" s="1682"/>
      <c r="AC17" s="1682"/>
      <c r="AD17" s="1682"/>
      <c r="AE17" s="1682"/>
      <c r="AF17" s="1682"/>
      <c r="AG17" s="1682"/>
    </row>
    <row r="18" spans="1:33" ht="27.95" customHeight="1">
      <c r="A18" s="545"/>
      <c r="B18" s="1690"/>
      <c r="C18" s="1687" t="str">
        <f>作業員データ!$C$4</f>
        <v>小倉一郎</v>
      </c>
      <c r="D18" s="1688"/>
      <c r="E18" s="1688"/>
      <c r="F18" s="1688"/>
      <c r="G18" s="1689"/>
      <c r="H18" s="1686">
        <f>作業員データ!$CH$4</f>
        <v>4567</v>
      </c>
      <c r="I18" s="1686"/>
      <c r="J18" s="1686"/>
      <c r="K18" s="1686"/>
      <c r="L18" s="1686"/>
      <c r="M18" s="1686"/>
      <c r="N18" s="1686"/>
      <c r="O18" s="1686"/>
      <c r="P18" s="1686">
        <f>作業員データ!$CJ$4</f>
        <v>9087</v>
      </c>
      <c r="Q18" s="1686"/>
      <c r="R18" s="1686"/>
      <c r="S18" s="1686"/>
      <c r="T18" s="1686"/>
      <c r="U18" s="1686"/>
      <c r="V18" s="1686"/>
      <c r="W18" s="1686"/>
      <c r="X18" s="1686"/>
      <c r="Y18" s="1686">
        <f>作業員データ!$CK$4</f>
        <v>8875</v>
      </c>
      <c r="Z18" s="1686"/>
      <c r="AA18" s="1686"/>
      <c r="AB18" s="1686"/>
      <c r="AC18" s="1686"/>
      <c r="AD18" s="1686"/>
      <c r="AE18" s="1686"/>
      <c r="AF18" s="1686"/>
      <c r="AG18" s="1686"/>
    </row>
    <row r="19" spans="1:33" ht="15.95" customHeight="1">
      <c r="A19" s="545"/>
      <c r="B19" s="1677">
        <f>作業員データ!$A$5</f>
        <v>2</v>
      </c>
      <c r="C19" s="1679" t="str">
        <f>作業員データ!$B$5</f>
        <v>やはたごろう</v>
      </c>
      <c r="D19" s="1680"/>
      <c r="E19" s="1680"/>
      <c r="F19" s="1680"/>
      <c r="G19" s="1681"/>
      <c r="H19" s="1682" t="str">
        <f>作業員データ!$CG$5</f>
        <v>全国健康保険協会</v>
      </c>
      <c r="I19" s="1682"/>
      <c r="J19" s="1682"/>
      <c r="K19" s="1682"/>
      <c r="L19" s="1682"/>
      <c r="M19" s="1682"/>
      <c r="N19" s="1682"/>
      <c r="O19" s="1682"/>
      <c r="P19" s="1682" t="str">
        <f>作業員データ!$CI$5</f>
        <v>厚生年金</v>
      </c>
      <c r="Q19" s="1682"/>
      <c r="R19" s="1682"/>
      <c r="S19" s="1682"/>
      <c r="T19" s="1682"/>
      <c r="U19" s="1682"/>
      <c r="V19" s="1682"/>
      <c r="W19" s="1682"/>
      <c r="X19" s="1682"/>
      <c r="Y19" s="1682"/>
      <c r="Z19" s="1682"/>
      <c r="AA19" s="1682"/>
      <c r="AB19" s="1682"/>
      <c r="AC19" s="1682"/>
      <c r="AD19" s="1682"/>
      <c r="AE19" s="1682"/>
      <c r="AF19" s="1682"/>
      <c r="AG19" s="1682"/>
    </row>
    <row r="20" spans="1:33" ht="27.95" customHeight="1">
      <c r="A20" s="545"/>
      <c r="B20" s="1678"/>
      <c r="C20" s="1687" t="str">
        <f>作業員データ!$C$5</f>
        <v>八幡五郎</v>
      </c>
      <c r="D20" s="1688"/>
      <c r="E20" s="1688"/>
      <c r="F20" s="1688"/>
      <c r="G20" s="1689"/>
      <c r="H20" s="1686">
        <f>作業員データ!$CH$5</f>
        <v>8744</v>
      </c>
      <c r="I20" s="1686"/>
      <c r="J20" s="1686"/>
      <c r="K20" s="1686"/>
      <c r="L20" s="1686"/>
      <c r="M20" s="1686"/>
      <c r="N20" s="1686"/>
      <c r="O20" s="1686"/>
      <c r="P20" s="1686">
        <f>作業員データ!$CJ$5</f>
        <v>5043</v>
      </c>
      <c r="Q20" s="1686"/>
      <c r="R20" s="1686"/>
      <c r="S20" s="1686"/>
      <c r="T20" s="1686"/>
      <c r="U20" s="1686"/>
      <c r="V20" s="1686"/>
      <c r="W20" s="1686"/>
      <c r="X20" s="1686"/>
      <c r="Y20" s="1686">
        <f>作業員データ!$CK$5</f>
        <v>2387</v>
      </c>
      <c r="Z20" s="1686"/>
      <c r="AA20" s="1686"/>
      <c r="AB20" s="1686"/>
      <c r="AC20" s="1686"/>
      <c r="AD20" s="1686"/>
      <c r="AE20" s="1686"/>
      <c r="AF20" s="1686"/>
      <c r="AG20" s="1686"/>
    </row>
    <row r="21" spans="1:33" ht="15.95" customHeight="1">
      <c r="A21" s="545"/>
      <c r="B21" s="1677">
        <f>作業員データ!$A$6</f>
        <v>3</v>
      </c>
      <c r="C21" s="1679" t="str">
        <f>作業員データ!$B$6</f>
        <v>やまもとみのる</v>
      </c>
      <c r="D21" s="1680"/>
      <c r="E21" s="1680"/>
      <c r="F21" s="1680"/>
      <c r="G21" s="1681"/>
      <c r="H21" s="1682" t="str">
        <f>作業員データ!$CG$6</f>
        <v>全国健康保険協会</v>
      </c>
      <c r="I21" s="1682"/>
      <c r="J21" s="1682"/>
      <c r="K21" s="1682"/>
      <c r="L21" s="1682"/>
      <c r="M21" s="1682"/>
      <c r="N21" s="1682"/>
      <c r="O21" s="1682"/>
      <c r="P21" s="1682" t="str">
        <f>作業員データ!$CI$6</f>
        <v>厚生年金</v>
      </c>
      <c r="Q21" s="1682"/>
      <c r="R21" s="1682"/>
      <c r="S21" s="1682"/>
      <c r="T21" s="1682"/>
      <c r="U21" s="1682"/>
      <c r="V21" s="1682"/>
      <c r="W21" s="1682"/>
      <c r="X21" s="1682"/>
      <c r="Y21" s="1682"/>
      <c r="Z21" s="1682"/>
      <c r="AA21" s="1682"/>
      <c r="AB21" s="1682"/>
      <c r="AC21" s="1682"/>
      <c r="AD21" s="1682"/>
      <c r="AE21" s="1682"/>
      <c r="AF21" s="1682"/>
      <c r="AG21" s="1682"/>
    </row>
    <row r="22" spans="1:33" ht="27.95" customHeight="1">
      <c r="A22" s="545"/>
      <c r="B22" s="1678"/>
      <c r="C22" s="1687" t="str">
        <f>作業員データ!$C$6</f>
        <v>山本　実</v>
      </c>
      <c r="D22" s="1688"/>
      <c r="E22" s="1688"/>
      <c r="F22" s="1688"/>
      <c r="G22" s="1689"/>
      <c r="H22" s="1686">
        <f>作業員データ!$CH$6</f>
        <v>5463</v>
      </c>
      <c r="I22" s="1686"/>
      <c r="J22" s="1686"/>
      <c r="K22" s="1686"/>
      <c r="L22" s="1686"/>
      <c r="M22" s="1686"/>
      <c r="N22" s="1686"/>
      <c r="O22" s="1686"/>
      <c r="P22" s="1686">
        <f>作業員データ!$CJ$6</f>
        <v>4651</v>
      </c>
      <c r="Q22" s="1686"/>
      <c r="R22" s="1686"/>
      <c r="S22" s="1686"/>
      <c r="T22" s="1686"/>
      <c r="U22" s="1686"/>
      <c r="V22" s="1686"/>
      <c r="W22" s="1686"/>
      <c r="X22" s="1686"/>
      <c r="Y22" s="1686">
        <f>作業員データ!$CK$6</f>
        <v>8324</v>
      </c>
      <c r="Z22" s="1686"/>
      <c r="AA22" s="1686"/>
      <c r="AB22" s="1686"/>
      <c r="AC22" s="1686"/>
      <c r="AD22" s="1686"/>
      <c r="AE22" s="1686"/>
      <c r="AF22" s="1686"/>
      <c r="AG22" s="1686"/>
    </row>
    <row r="23" spans="1:33" ht="15.95" customHeight="1">
      <c r="A23" s="545"/>
      <c r="B23" s="1677">
        <f>作業員データ!$A$7</f>
        <v>4</v>
      </c>
      <c r="C23" s="1679" t="str">
        <f>作業員データ!$B$7</f>
        <v>さいとうしんじ</v>
      </c>
      <c r="D23" s="1680"/>
      <c r="E23" s="1680"/>
      <c r="F23" s="1680"/>
      <c r="G23" s="1681"/>
      <c r="H23" s="1682" t="str">
        <f>作業員データ!$CG$7</f>
        <v>全国健康保険協会</v>
      </c>
      <c r="I23" s="1682"/>
      <c r="J23" s="1682"/>
      <c r="K23" s="1682"/>
      <c r="L23" s="1682"/>
      <c r="M23" s="1682"/>
      <c r="N23" s="1682"/>
      <c r="O23" s="1682"/>
      <c r="P23" s="1682" t="str">
        <f>作業員データ!$CI$7</f>
        <v>厚生年金</v>
      </c>
      <c r="Q23" s="1682"/>
      <c r="R23" s="1682"/>
      <c r="S23" s="1682"/>
      <c r="T23" s="1682"/>
      <c r="U23" s="1682"/>
      <c r="V23" s="1682"/>
      <c r="W23" s="1682"/>
      <c r="X23" s="1682"/>
      <c r="Y23" s="1682"/>
      <c r="Z23" s="1682"/>
      <c r="AA23" s="1682"/>
      <c r="AB23" s="1682"/>
      <c r="AC23" s="1682"/>
      <c r="AD23" s="1682"/>
      <c r="AE23" s="1682"/>
      <c r="AF23" s="1682"/>
      <c r="AG23" s="1682"/>
    </row>
    <row r="24" spans="1:33" ht="27.95" customHeight="1">
      <c r="A24" s="545"/>
      <c r="B24" s="1678"/>
      <c r="C24" s="1687" t="str">
        <f>作業員データ!$C$7</f>
        <v>斉藤信二</v>
      </c>
      <c r="D24" s="1688"/>
      <c r="E24" s="1688"/>
      <c r="F24" s="1688"/>
      <c r="G24" s="1689"/>
      <c r="H24" s="1686">
        <f>作業員データ!$CH$7</f>
        <v>6874</v>
      </c>
      <c r="I24" s="1686"/>
      <c r="J24" s="1686"/>
      <c r="K24" s="1686"/>
      <c r="L24" s="1686"/>
      <c r="M24" s="1686"/>
      <c r="N24" s="1686"/>
      <c r="O24" s="1686"/>
      <c r="P24" s="1686">
        <f>作業員データ!$CJ$7</f>
        <v>1487</v>
      </c>
      <c r="Q24" s="1686"/>
      <c r="R24" s="1686"/>
      <c r="S24" s="1686"/>
      <c r="T24" s="1686"/>
      <c r="U24" s="1686"/>
      <c r="V24" s="1686"/>
      <c r="W24" s="1686"/>
      <c r="X24" s="1686"/>
      <c r="Y24" s="1686">
        <f>作業員データ!$CK$7</f>
        <v>3549</v>
      </c>
      <c r="Z24" s="1686"/>
      <c r="AA24" s="1686"/>
      <c r="AB24" s="1686"/>
      <c r="AC24" s="1686"/>
      <c r="AD24" s="1686"/>
      <c r="AE24" s="1686"/>
      <c r="AF24" s="1686"/>
      <c r="AG24" s="1686"/>
    </row>
    <row r="25" spans="1:33" ht="15.95" customHeight="1">
      <c r="A25" s="545"/>
      <c r="B25" s="1677">
        <f>作業員データ!$A$8</f>
        <v>5</v>
      </c>
      <c r="C25" s="1679" t="str">
        <f>作業員データ!$B$8</f>
        <v>ありまたいよう</v>
      </c>
      <c r="D25" s="1680"/>
      <c r="E25" s="1680"/>
      <c r="F25" s="1680"/>
      <c r="G25" s="1681"/>
      <c r="H25" s="1682" t="str">
        <f>作業員データ!$CG$8</f>
        <v>全国健康保険協会</v>
      </c>
      <c r="I25" s="1682"/>
      <c r="J25" s="1682"/>
      <c r="K25" s="1682"/>
      <c r="L25" s="1682"/>
      <c r="M25" s="1682"/>
      <c r="N25" s="1682"/>
      <c r="O25" s="1682"/>
      <c r="P25" s="1682" t="str">
        <f>作業員データ!$CI$8</f>
        <v>厚生年金</v>
      </c>
      <c r="Q25" s="1682"/>
      <c r="R25" s="1682"/>
      <c r="S25" s="1682"/>
      <c r="T25" s="1682"/>
      <c r="U25" s="1682"/>
      <c r="V25" s="1682"/>
      <c r="W25" s="1682"/>
      <c r="X25" s="1682"/>
      <c r="Y25" s="1682"/>
      <c r="Z25" s="1682"/>
      <c r="AA25" s="1682"/>
      <c r="AB25" s="1682"/>
      <c r="AC25" s="1682"/>
      <c r="AD25" s="1682"/>
      <c r="AE25" s="1682"/>
      <c r="AF25" s="1682"/>
      <c r="AG25" s="1682"/>
    </row>
    <row r="26" spans="1:33" ht="27.95" customHeight="1">
      <c r="A26" s="545"/>
      <c r="B26" s="1678"/>
      <c r="C26" s="1687" t="str">
        <f>作業員データ!$C$8</f>
        <v>有馬太陽</v>
      </c>
      <c r="D26" s="1688"/>
      <c r="E26" s="1688"/>
      <c r="F26" s="1688"/>
      <c r="G26" s="1689"/>
      <c r="H26" s="1686">
        <f>作業員データ!$CH$8</f>
        <v>7426</v>
      </c>
      <c r="I26" s="1686"/>
      <c r="J26" s="1686"/>
      <c r="K26" s="1686"/>
      <c r="L26" s="1686"/>
      <c r="M26" s="1686"/>
      <c r="N26" s="1686"/>
      <c r="O26" s="1686"/>
      <c r="P26" s="1686">
        <f>作業員データ!$CJ$8</f>
        <v>8578</v>
      </c>
      <c r="Q26" s="1686"/>
      <c r="R26" s="1686"/>
      <c r="S26" s="1686"/>
      <c r="T26" s="1686"/>
      <c r="U26" s="1686"/>
      <c r="V26" s="1686"/>
      <c r="W26" s="1686"/>
      <c r="X26" s="1686"/>
      <c r="Y26" s="1686">
        <f>作業員データ!$CK$8</f>
        <v>4588</v>
      </c>
      <c r="Z26" s="1686"/>
      <c r="AA26" s="1686"/>
      <c r="AB26" s="1686"/>
      <c r="AC26" s="1686"/>
      <c r="AD26" s="1686"/>
      <c r="AE26" s="1686"/>
      <c r="AF26" s="1686"/>
      <c r="AG26" s="1686"/>
    </row>
    <row r="27" spans="1:33" ht="15.95" customHeight="1">
      <c r="A27" s="545"/>
      <c r="B27" s="1677">
        <f>作業員データ!$A$9</f>
        <v>6</v>
      </c>
      <c r="C27" s="1679" t="str">
        <f>作業員データ!$B$9</f>
        <v>ふゆやまゆうじ</v>
      </c>
      <c r="D27" s="1680"/>
      <c r="E27" s="1680"/>
      <c r="F27" s="1680"/>
      <c r="G27" s="1681"/>
      <c r="H27" s="1682" t="str">
        <f>作業員データ!$CG$9</f>
        <v>全国健康保険協会</v>
      </c>
      <c r="I27" s="1682"/>
      <c r="J27" s="1682"/>
      <c r="K27" s="1682"/>
      <c r="L27" s="1682"/>
      <c r="M27" s="1682"/>
      <c r="N27" s="1682"/>
      <c r="O27" s="1682"/>
      <c r="P27" s="1682" t="str">
        <f>作業員データ!$CI$9</f>
        <v>厚生年金</v>
      </c>
      <c r="Q27" s="1682"/>
      <c r="R27" s="1682"/>
      <c r="S27" s="1682"/>
      <c r="T27" s="1682"/>
      <c r="U27" s="1682"/>
      <c r="V27" s="1682"/>
      <c r="W27" s="1682"/>
      <c r="X27" s="1682"/>
      <c r="Y27" s="1682"/>
      <c r="Z27" s="1682"/>
      <c r="AA27" s="1682"/>
      <c r="AB27" s="1682"/>
      <c r="AC27" s="1682"/>
      <c r="AD27" s="1682"/>
      <c r="AE27" s="1682"/>
      <c r="AF27" s="1682"/>
      <c r="AG27" s="1682"/>
    </row>
    <row r="28" spans="1:33" ht="27.95" customHeight="1">
      <c r="A28" s="545"/>
      <c r="B28" s="1678"/>
      <c r="C28" s="1687" t="str">
        <f>作業員データ!$C$9</f>
        <v>冬山祐司</v>
      </c>
      <c r="D28" s="1688"/>
      <c r="E28" s="1688"/>
      <c r="F28" s="1688"/>
      <c r="G28" s="1689"/>
      <c r="H28" s="1686">
        <f>作業員データ!$CH$9</f>
        <v>2469</v>
      </c>
      <c r="I28" s="1686"/>
      <c r="J28" s="1686"/>
      <c r="K28" s="1686"/>
      <c r="L28" s="1686"/>
      <c r="M28" s="1686"/>
      <c r="N28" s="1686"/>
      <c r="O28" s="1686"/>
      <c r="P28" s="1686">
        <f>作業員データ!$CJ$9</f>
        <v>6174</v>
      </c>
      <c r="Q28" s="1686"/>
      <c r="R28" s="1686"/>
      <c r="S28" s="1686"/>
      <c r="T28" s="1686"/>
      <c r="U28" s="1686"/>
      <c r="V28" s="1686"/>
      <c r="W28" s="1686"/>
      <c r="X28" s="1686"/>
      <c r="Y28" s="1686">
        <f>作業員データ!$CK$9</f>
        <v>8713</v>
      </c>
      <c r="Z28" s="1686"/>
      <c r="AA28" s="1686"/>
      <c r="AB28" s="1686"/>
      <c r="AC28" s="1686"/>
      <c r="AD28" s="1686"/>
      <c r="AE28" s="1686"/>
      <c r="AF28" s="1686"/>
      <c r="AG28" s="1686"/>
    </row>
    <row r="29" spans="1:33" ht="15.95" customHeight="1">
      <c r="A29" s="545"/>
      <c r="B29" s="1677">
        <f>作業員データ!$A$10</f>
        <v>7</v>
      </c>
      <c r="C29" s="1679">
        <f>作業員データ!$B$10</f>
        <v>0</v>
      </c>
      <c r="D29" s="1680"/>
      <c r="E29" s="1680"/>
      <c r="F29" s="1680"/>
      <c r="G29" s="1681"/>
      <c r="H29" s="1682">
        <f>作業員データ!$CG$10</f>
        <v>0</v>
      </c>
      <c r="I29" s="1682"/>
      <c r="J29" s="1682"/>
      <c r="K29" s="1682"/>
      <c r="L29" s="1682"/>
      <c r="M29" s="1682"/>
      <c r="N29" s="1682"/>
      <c r="O29" s="1682"/>
      <c r="P29" s="1682">
        <f>作業員データ!$CI$10</f>
        <v>0</v>
      </c>
      <c r="Q29" s="1682"/>
      <c r="R29" s="1682"/>
      <c r="S29" s="1682"/>
      <c r="T29" s="1682"/>
      <c r="U29" s="1682"/>
      <c r="V29" s="1682"/>
      <c r="W29" s="1682"/>
      <c r="X29" s="1682"/>
      <c r="Y29" s="1682"/>
      <c r="Z29" s="1682"/>
      <c r="AA29" s="1682"/>
      <c r="AB29" s="1682"/>
      <c r="AC29" s="1682"/>
      <c r="AD29" s="1682"/>
      <c r="AE29" s="1682"/>
      <c r="AF29" s="1682"/>
      <c r="AG29" s="1682"/>
    </row>
    <row r="30" spans="1:33" ht="27.95" customHeight="1">
      <c r="A30" s="545"/>
      <c r="B30" s="1678"/>
      <c r="C30" s="1687">
        <f>作業員データ!$C$10</f>
        <v>0</v>
      </c>
      <c r="D30" s="1688"/>
      <c r="E30" s="1688"/>
      <c r="F30" s="1688"/>
      <c r="G30" s="1689"/>
      <c r="H30" s="1686">
        <f>作業員データ!$CH$10</f>
        <v>0</v>
      </c>
      <c r="I30" s="1686"/>
      <c r="J30" s="1686"/>
      <c r="K30" s="1686"/>
      <c r="L30" s="1686"/>
      <c r="M30" s="1686"/>
      <c r="N30" s="1686"/>
      <c r="O30" s="1686"/>
      <c r="P30" s="1686">
        <f>作業員データ!$CJ$10</f>
        <v>0</v>
      </c>
      <c r="Q30" s="1686"/>
      <c r="R30" s="1686"/>
      <c r="S30" s="1686"/>
      <c r="T30" s="1686"/>
      <c r="U30" s="1686"/>
      <c r="V30" s="1686"/>
      <c r="W30" s="1686"/>
      <c r="X30" s="1686"/>
      <c r="Y30" s="1686">
        <f>作業員データ!$CK$10</f>
        <v>0</v>
      </c>
      <c r="Z30" s="1686"/>
      <c r="AA30" s="1686"/>
      <c r="AB30" s="1686"/>
      <c r="AC30" s="1686"/>
      <c r="AD30" s="1686"/>
      <c r="AE30" s="1686"/>
      <c r="AF30" s="1686"/>
      <c r="AG30" s="1686"/>
    </row>
    <row r="31" spans="1:33" ht="15.95" customHeight="1">
      <c r="A31" s="545"/>
      <c r="B31" s="1677">
        <f>作業員データ!$A$11</f>
        <v>8</v>
      </c>
      <c r="C31" s="1679">
        <f>作業員データ!$B$11</f>
        <v>0</v>
      </c>
      <c r="D31" s="1680"/>
      <c r="E31" s="1680"/>
      <c r="F31" s="1680"/>
      <c r="G31" s="1681"/>
      <c r="H31" s="1682">
        <f>作業員データ!$CG$11</f>
        <v>0</v>
      </c>
      <c r="I31" s="1682"/>
      <c r="J31" s="1682"/>
      <c r="K31" s="1682"/>
      <c r="L31" s="1682"/>
      <c r="M31" s="1682"/>
      <c r="N31" s="1682"/>
      <c r="O31" s="1682"/>
      <c r="P31" s="1682">
        <f>作業員データ!$CI$11</f>
        <v>0</v>
      </c>
      <c r="Q31" s="1682"/>
      <c r="R31" s="1682"/>
      <c r="S31" s="1682"/>
      <c r="T31" s="1682"/>
      <c r="U31" s="1682"/>
      <c r="V31" s="1682"/>
      <c r="W31" s="1682"/>
      <c r="X31" s="1682"/>
      <c r="Y31" s="1682"/>
      <c r="Z31" s="1682"/>
      <c r="AA31" s="1682"/>
      <c r="AB31" s="1682"/>
      <c r="AC31" s="1682"/>
      <c r="AD31" s="1682"/>
      <c r="AE31" s="1682"/>
      <c r="AF31" s="1682"/>
      <c r="AG31" s="1682"/>
    </row>
    <row r="32" spans="1:33" ht="27.95" customHeight="1">
      <c r="A32" s="545"/>
      <c r="B32" s="1678"/>
      <c r="C32" s="1687">
        <f>作業員データ!$C$11</f>
        <v>0</v>
      </c>
      <c r="D32" s="1688"/>
      <c r="E32" s="1688"/>
      <c r="F32" s="1688"/>
      <c r="G32" s="1689"/>
      <c r="H32" s="1686">
        <f>作業員データ!$CH$11</f>
        <v>0</v>
      </c>
      <c r="I32" s="1686"/>
      <c r="J32" s="1686"/>
      <c r="K32" s="1686"/>
      <c r="L32" s="1686"/>
      <c r="M32" s="1686"/>
      <c r="N32" s="1686"/>
      <c r="O32" s="1686"/>
      <c r="P32" s="1686">
        <f>作業員データ!$CJ$11</f>
        <v>0</v>
      </c>
      <c r="Q32" s="1686"/>
      <c r="R32" s="1686"/>
      <c r="S32" s="1686"/>
      <c r="T32" s="1686"/>
      <c r="U32" s="1686"/>
      <c r="V32" s="1686"/>
      <c r="W32" s="1686"/>
      <c r="X32" s="1686"/>
      <c r="Y32" s="1686">
        <f>作業員データ!$CK$11</f>
        <v>0</v>
      </c>
      <c r="Z32" s="1686"/>
      <c r="AA32" s="1686"/>
      <c r="AB32" s="1686"/>
      <c r="AC32" s="1686"/>
      <c r="AD32" s="1686"/>
      <c r="AE32" s="1686"/>
      <c r="AF32" s="1686"/>
      <c r="AG32" s="1686"/>
    </row>
    <row r="33" spans="1:33" ht="15.95" customHeight="1">
      <c r="A33" s="545"/>
      <c r="B33" s="1677">
        <f>作業員データ!$A$12</f>
        <v>9</v>
      </c>
      <c r="C33" s="1679">
        <f>作業員データ!$B$12</f>
        <v>0</v>
      </c>
      <c r="D33" s="1680"/>
      <c r="E33" s="1680"/>
      <c r="F33" s="1680"/>
      <c r="G33" s="1681"/>
      <c r="H33" s="1682">
        <f>作業員データ!$CG$12</f>
        <v>0</v>
      </c>
      <c r="I33" s="1682"/>
      <c r="J33" s="1682"/>
      <c r="K33" s="1682"/>
      <c r="L33" s="1682"/>
      <c r="M33" s="1682"/>
      <c r="N33" s="1682"/>
      <c r="O33" s="1682"/>
      <c r="P33" s="1682">
        <f>作業員データ!$CI$12</f>
        <v>0</v>
      </c>
      <c r="Q33" s="1682"/>
      <c r="R33" s="1682"/>
      <c r="S33" s="1682"/>
      <c r="T33" s="1682"/>
      <c r="U33" s="1682"/>
      <c r="V33" s="1682"/>
      <c r="W33" s="1682"/>
      <c r="X33" s="1682"/>
      <c r="Y33" s="1682"/>
      <c r="Z33" s="1682"/>
      <c r="AA33" s="1682"/>
      <c r="AB33" s="1682"/>
      <c r="AC33" s="1682"/>
      <c r="AD33" s="1682"/>
      <c r="AE33" s="1682"/>
      <c r="AF33" s="1682"/>
      <c r="AG33" s="1682"/>
    </row>
    <row r="34" spans="1:33" ht="27.95" customHeight="1">
      <c r="A34" s="545"/>
      <c r="B34" s="1678"/>
      <c r="C34" s="1687">
        <f>作業員データ!$C$12</f>
        <v>0</v>
      </c>
      <c r="D34" s="1688"/>
      <c r="E34" s="1688"/>
      <c r="F34" s="1688"/>
      <c r="G34" s="1689"/>
      <c r="H34" s="1686">
        <f>作業員データ!$CH$12</f>
        <v>0</v>
      </c>
      <c r="I34" s="1686"/>
      <c r="J34" s="1686"/>
      <c r="K34" s="1686"/>
      <c r="L34" s="1686"/>
      <c r="M34" s="1686"/>
      <c r="N34" s="1686"/>
      <c r="O34" s="1686"/>
      <c r="P34" s="1686">
        <f>作業員データ!$CJ$12</f>
        <v>0</v>
      </c>
      <c r="Q34" s="1686"/>
      <c r="R34" s="1686"/>
      <c r="S34" s="1686"/>
      <c r="T34" s="1686"/>
      <c r="U34" s="1686"/>
      <c r="V34" s="1686"/>
      <c r="W34" s="1686"/>
      <c r="X34" s="1686"/>
      <c r="Y34" s="1686">
        <f>作業員データ!$CK$12</f>
        <v>0</v>
      </c>
      <c r="Z34" s="1686"/>
      <c r="AA34" s="1686"/>
      <c r="AB34" s="1686"/>
      <c r="AC34" s="1686"/>
      <c r="AD34" s="1686"/>
      <c r="AE34" s="1686"/>
      <c r="AF34" s="1686"/>
      <c r="AG34" s="1686"/>
    </row>
    <row r="35" spans="1:33" ht="15.95" customHeight="1">
      <c r="A35" s="545"/>
      <c r="B35" s="1677">
        <f>作業員データ!$A$13</f>
        <v>10</v>
      </c>
      <c r="C35" s="1679">
        <f>作業員データ!$B$13</f>
        <v>0</v>
      </c>
      <c r="D35" s="1680"/>
      <c r="E35" s="1680"/>
      <c r="F35" s="1680"/>
      <c r="G35" s="1681"/>
      <c r="H35" s="1682">
        <f>作業員データ!$CG$13</f>
        <v>0</v>
      </c>
      <c r="I35" s="1682"/>
      <c r="J35" s="1682"/>
      <c r="K35" s="1682"/>
      <c r="L35" s="1682"/>
      <c r="M35" s="1682"/>
      <c r="N35" s="1682"/>
      <c r="O35" s="1682"/>
      <c r="P35" s="1682">
        <f>作業員データ!$CI$13</f>
        <v>0</v>
      </c>
      <c r="Q35" s="1682"/>
      <c r="R35" s="1682"/>
      <c r="S35" s="1682"/>
      <c r="T35" s="1682"/>
      <c r="U35" s="1682"/>
      <c r="V35" s="1682"/>
      <c r="W35" s="1682"/>
      <c r="X35" s="1682"/>
      <c r="Y35" s="1682"/>
      <c r="Z35" s="1682"/>
      <c r="AA35" s="1682"/>
      <c r="AB35" s="1682"/>
      <c r="AC35" s="1682"/>
      <c r="AD35" s="1682"/>
      <c r="AE35" s="1682"/>
      <c r="AF35" s="1682"/>
      <c r="AG35" s="1682"/>
    </row>
    <row r="36" spans="1:33" ht="27.95" customHeight="1">
      <c r="A36" s="545"/>
      <c r="B36" s="1678"/>
      <c r="C36" s="1683">
        <f>作業員データ!$C$13</f>
        <v>0</v>
      </c>
      <c r="D36" s="1684"/>
      <c r="E36" s="1684"/>
      <c r="F36" s="1684"/>
      <c r="G36" s="1685"/>
      <c r="H36" s="1686">
        <f>作業員データ!$CH$13</f>
        <v>0</v>
      </c>
      <c r="I36" s="1686"/>
      <c r="J36" s="1686"/>
      <c r="K36" s="1686"/>
      <c r="L36" s="1686"/>
      <c r="M36" s="1686"/>
      <c r="N36" s="1686"/>
      <c r="O36" s="1686"/>
      <c r="P36" s="1686">
        <f>作業員データ!$CJ$13</f>
        <v>0</v>
      </c>
      <c r="Q36" s="1686"/>
      <c r="R36" s="1686"/>
      <c r="S36" s="1686"/>
      <c r="T36" s="1686"/>
      <c r="U36" s="1686"/>
      <c r="V36" s="1686"/>
      <c r="W36" s="1686"/>
      <c r="X36" s="1686"/>
      <c r="Y36" s="1686">
        <f>作業員データ!$CK$13</f>
        <v>0</v>
      </c>
      <c r="Z36" s="1686"/>
      <c r="AA36" s="1686"/>
      <c r="AB36" s="1686"/>
      <c r="AC36" s="1686"/>
      <c r="AD36" s="1686"/>
      <c r="AE36" s="1686"/>
      <c r="AF36" s="1686"/>
      <c r="AG36" s="1686"/>
    </row>
    <row r="37" spans="1:33">
      <c r="A37" s="570"/>
      <c r="B37" s="571"/>
      <c r="C37" s="571"/>
      <c r="D37" s="571"/>
      <c r="E37" s="571"/>
      <c r="F37" s="571"/>
      <c r="G37" s="571"/>
      <c r="H37" s="571"/>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570"/>
    </row>
    <row r="38" spans="1:33" s="573" customFormat="1" ht="102.75" customHeight="1">
      <c r="A38" s="570"/>
      <c r="B38" s="1691" t="s">
        <v>477</v>
      </c>
      <c r="C38" s="1691"/>
      <c r="D38" s="1691"/>
      <c r="E38" s="1691"/>
      <c r="F38" s="1691"/>
      <c r="G38" s="1691"/>
      <c r="H38" s="1691"/>
      <c r="I38" s="1691"/>
      <c r="J38" s="1691"/>
      <c r="K38" s="1691"/>
      <c r="L38" s="1691"/>
      <c r="M38" s="1691"/>
      <c r="N38" s="1691"/>
      <c r="O38" s="1691"/>
      <c r="P38" s="1691"/>
      <c r="Q38" s="1691"/>
      <c r="R38" s="1691"/>
      <c r="S38" s="1691"/>
      <c r="T38" s="1691"/>
      <c r="U38" s="1691"/>
      <c r="V38" s="1691"/>
      <c r="W38" s="1691"/>
      <c r="X38" s="1691"/>
      <c r="Y38" s="1691"/>
      <c r="Z38" s="1691"/>
      <c r="AA38" s="1691"/>
      <c r="AB38" s="1691"/>
      <c r="AC38" s="1691"/>
      <c r="AD38" s="1691"/>
      <c r="AE38" s="1691"/>
      <c r="AF38" s="1691"/>
      <c r="AG38" s="572"/>
    </row>
    <row r="39" spans="1:33" s="573" customFormat="1">
      <c r="A39" s="570"/>
      <c r="B39" s="571"/>
      <c r="C39" s="574" t="s">
        <v>344</v>
      </c>
      <c r="D39" s="569"/>
      <c r="E39" s="553"/>
      <c r="G39" s="553"/>
      <c r="H39" s="566"/>
      <c r="I39" s="552"/>
      <c r="K39" s="572"/>
      <c r="L39" s="572"/>
      <c r="M39" s="572"/>
      <c r="N39" s="572"/>
      <c r="O39" s="572"/>
      <c r="P39" s="572"/>
      <c r="Q39" s="572"/>
      <c r="R39" s="572"/>
      <c r="S39" s="566"/>
      <c r="T39" s="552"/>
      <c r="U39" s="552"/>
      <c r="V39" s="572"/>
      <c r="W39" s="572"/>
      <c r="X39" s="572"/>
      <c r="Y39" s="572"/>
      <c r="Z39" s="572"/>
      <c r="AA39" s="572"/>
      <c r="AB39" s="572"/>
      <c r="AC39" s="552"/>
      <c r="AD39" s="552"/>
      <c r="AE39" s="572"/>
      <c r="AF39" s="572"/>
      <c r="AG39" s="572"/>
    </row>
    <row r="40" spans="1:33" ht="15.95" customHeight="1">
      <c r="A40" s="545"/>
      <c r="B40" s="1677">
        <f>作業員データ!$A$14</f>
        <v>11</v>
      </c>
      <c r="C40" s="1679" t="str">
        <f>作業員データ!$B$4</f>
        <v>こくらいちろう</v>
      </c>
      <c r="D40" s="1680"/>
      <c r="E40" s="1680"/>
      <c r="F40" s="1680"/>
      <c r="G40" s="1681"/>
      <c r="H40" s="1682" t="str">
        <f>作業員データ!$CG$4</f>
        <v>全国健康保険協会</v>
      </c>
      <c r="I40" s="1682"/>
      <c r="J40" s="1682"/>
      <c r="K40" s="1682"/>
      <c r="L40" s="1682"/>
      <c r="M40" s="1682"/>
      <c r="N40" s="1682"/>
      <c r="O40" s="1682"/>
      <c r="P40" s="1682" t="str">
        <f>作業員データ!$CI$4</f>
        <v>厚生年金</v>
      </c>
      <c r="Q40" s="1682"/>
      <c r="R40" s="1682"/>
      <c r="S40" s="1682"/>
      <c r="T40" s="1682"/>
      <c r="U40" s="1682"/>
      <c r="V40" s="1682"/>
      <c r="W40" s="1682"/>
      <c r="X40" s="1682"/>
      <c r="Y40" s="1682"/>
      <c r="Z40" s="1682"/>
      <c r="AA40" s="1682"/>
      <c r="AB40" s="1682"/>
      <c r="AC40" s="1682"/>
      <c r="AD40" s="1682"/>
      <c r="AE40" s="1682"/>
      <c r="AF40" s="1682"/>
      <c r="AG40" s="1682"/>
    </row>
    <row r="41" spans="1:33" ht="27.95" customHeight="1">
      <c r="A41" s="545"/>
      <c r="B41" s="1690"/>
      <c r="C41" s="1687" t="str">
        <f>作業員データ!$C$4</f>
        <v>小倉一郎</v>
      </c>
      <c r="D41" s="1688"/>
      <c r="E41" s="1688"/>
      <c r="F41" s="1688"/>
      <c r="G41" s="1689"/>
      <c r="H41" s="1686">
        <f>作業員データ!$CH$4</f>
        <v>4567</v>
      </c>
      <c r="I41" s="1686"/>
      <c r="J41" s="1686"/>
      <c r="K41" s="1686"/>
      <c r="L41" s="1686"/>
      <c r="M41" s="1686"/>
      <c r="N41" s="1686"/>
      <c r="O41" s="1686"/>
      <c r="P41" s="1686">
        <f>作業員データ!$CJ$4</f>
        <v>9087</v>
      </c>
      <c r="Q41" s="1686"/>
      <c r="R41" s="1686"/>
      <c r="S41" s="1686"/>
      <c r="T41" s="1686"/>
      <c r="U41" s="1686"/>
      <c r="V41" s="1686"/>
      <c r="W41" s="1686"/>
      <c r="X41" s="1686"/>
      <c r="Y41" s="1686">
        <f>作業員データ!$CK$4</f>
        <v>8875</v>
      </c>
      <c r="Z41" s="1686"/>
      <c r="AA41" s="1686"/>
      <c r="AB41" s="1686"/>
      <c r="AC41" s="1686"/>
      <c r="AD41" s="1686"/>
      <c r="AE41" s="1686"/>
      <c r="AF41" s="1686"/>
      <c r="AG41" s="1686"/>
    </row>
    <row r="42" spans="1:33" ht="15.95" customHeight="1">
      <c r="A42" s="545"/>
      <c r="B42" s="1677">
        <f>作業員データ!$A$15</f>
        <v>12</v>
      </c>
      <c r="C42" s="1679" t="str">
        <f>作業員データ!$B$5</f>
        <v>やはたごろう</v>
      </c>
      <c r="D42" s="1680"/>
      <c r="E42" s="1680"/>
      <c r="F42" s="1680"/>
      <c r="G42" s="1681"/>
      <c r="H42" s="1682" t="str">
        <f>作業員データ!$CG$5</f>
        <v>全国健康保険協会</v>
      </c>
      <c r="I42" s="1682"/>
      <c r="J42" s="1682"/>
      <c r="K42" s="1682"/>
      <c r="L42" s="1682"/>
      <c r="M42" s="1682"/>
      <c r="N42" s="1682"/>
      <c r="O42" s="1682"/>
      <c r="P42" s="1682" t="str">
        <f>作業員データ!$CI$5</f>
        <v>厚生年金</v>
      </c>
      <c r="Q42" s="1682"/>
      <c r="R42" s="1682"/>
      <c r="S42" s="1682"/>
      <c r="T42" s="1682"/>
      <c r="U42" s="1682"/>
      <c r="V42" s="1682"/>
      <c r="W42" s="1682"/>
      <c r="X42" s="1682"/>
      <c r="Y42" s="1682"/>
      <c r="Z42" s="1682"/>
      <c r="AA42" s="1682"/>
      <c r="AB42" s="1682"/>
      <c r="AC42" s="1682"/>
      <c r="AD42" s="1682"/>
      <c r="AE42" s="1682"/>
      <c r="AF42" s="1682"/>
      <c r="AG42" s="1682"/>
    </row>
    <row r="43" spans="1:33" ht="27.95" customHeight="1">
      <c r="A43" s="545"/>
      <c r="B43" s="1678"/>
      <c r="C43" s="1687" t="str">
        <f>作業員データ!$C$5</f>
        <v>八幡五郎</v>
      </c>
      <c r="D43" s="1688"/>
      <c r="E43" s="1688"/>
      <c r="F43" s="1688"/>
      <c r="G43" s="1689"/>
      <c r="H43" s="1686">
        <f>作業員データ!$CH$5</f>
        <v>8744</v>
      </c>
      <c r="I43" s="1686"/>
      <c r="J43" s="1686"/>
      <c r="K43" s="1686"/>
      <c r="L43" s="1686"/>
      <c r="M43" s="1686"/>
      <c r="N43" s="1686"/>
      <c r="O43" s="1686"/>
      <c r="P43" s="1686">
        <f>作業員データ!$CJ$5</f>
        <v>5043</v>
      </c>
      <c r="Q43" s="1686"/>
      <c r="R43" s="1686"/>
      <c r="S43" s="1686"/>
      <c r="T43" s="1686"/>
      <c r="U43" s="1686"/>
      <c r="V43" s="1686"/>
      <c r="W43" s="1686"/>
      <c r="X43" s="1686"/>
      <c r="Y43" s="1686">
        <f>作業員データ!$CK$5</f>
        <v>2387</v>
      </c>
      <c r="Z43" s="1686"/>
      <c r="AA43" s="1686"/>
      <c r="AB43" s="1686"/>
      <c r="AC43" s="1686"/>
      <c r="AD43" s="1686"/>
      <c r="AE43" s="1686"/>
      <c r="AF43" s="1686"/>
      <c r="AG43" s="1686"/>
    </row>
    <row r="44" spans="1:33" ht="15.95" customHeight="1">
      <c r="A44" s="545"/>
      <c r="B44" s="1677">
        <f>作業員データ!$A$16</f>
        <v>13</v>
      </c>
      <c r="C44" s="1679" t="str">
        <f>作業員データ!$B$6</f>
        <v>やまもとみのる</v>
      </c>
      <c r="D44" s="1680"/>
      <c r="E44" s="1680"/>
      <c r="F44" s="1680"/>
      <c r="G44" s="1681"/>
      <c r="H44" s="1682" t="str">
        <f>作業員データ!$CG$6</f>
        <v>全国健康保険協会</v>
      </c>
      <c r="I44" s="1682"/>
      <c r="J44" s="1682"/>
      <c r="K44" s="1682"/>
      <c r="L44" s="1682"/>
      <c r="M44" s="1682"/>
      <c r="N44" s="1682"/>
      <c r="O44" s="1682"/>
      <c r="P44" s="1682" t="str">
        <f>作業員データ!$CI$6</f>
        <v>厚生年金</v>
      </c>
      <c r="Q44" s="1682"/>
      <c r="R44" s="1682"/>
      <c r="S44" s="1682"/>
      <c r="T44" s="1682"/>
      <c r="U44" s="1682"/>
      <c r="V44" s="1682"/>
      <c r="W44" s="1682"/>
      <c r="X44" s="1682"/>
      <c r="Y44" s="1682"/>
      <c r="Z44" s="1682"/>
      <c r="AA44" s="1682"/>
      <c r="AB44" s="1682"/>
      <c r="AC44" s="1682"/>
      <c r="AD44" s="1682"/>
      <c r="AE44" s="1682"/>
      <c r="AF44" s="1682"/>
      <c r="AG44" s="1682"/>
    </row>
    <row r="45" spans="1:33" ht="27.95" customHeight="1">
      <c r="A45" s="545"/>
      <c r="B45" s="1678"/>
      <c r="C45" s="1687" t="str">
        <f>作業員データ!$C$6</f>
        <v>山本　実</v>
      </c>
      <c r="D45" s="1688"/>
      <c r="E45" s="1688"/>
      <c r="F45" s="1688"/>
      <c r="G45" s="1689"/>
      <c r="H45" s="1686">
        <f>作業員データ!$CH$6</f>
        <v>5463</v>
      </c>
      <c r="I45" s="1686"/>
      <c r="J45" s="1686"/>
      <c r="K45" s="1686"/>
      <c r="L45" s="1686"/>
      <c r="M45" s="1686"/>
      <c r="N45" s="1686"/>
      <c r="O45" s="1686"/>
      <c r="P45" s="1686">
        <f>作業員データ!$CJ$6</f>
        <v>4651</v>
      </c>
      <c r="Q45" s="1686"/>
      <c r="R45" s="1686"/>
      <c r="S45" s="1686"/>
      <c r="T45" s="1686"/>
      <c r="U45" s="1686"/>
      <c r="V45" s="1686"/>
      <c r="W45" s="1686"/>
      <c r="X45" s="1686"/>
      <c r="Y45" s="1686">
        <f>作業員データ!$CK$6</f>
        <v>8324</v>
      </c>
      <c r="Z45" s="1686"/>
      <c r="AA45" s="1686"/>
      <c r="AB45" s="1686"/>
      <c r="AC45" s="1686"/>
      <c r="AD45" s="1686"/>
      <c r="AE45" s="1686"/>
      <c r="AF45" s="1686"/>
      <c r="AG45" s="1686"/>
    </row>
    <row r="46" spans="1:33" ht="15.95" customHeight="1">
      <c r="A46" s="545"/>
      <c r="B46" s="1677">
        <f>作業員データ!$A$17</f>
        <v>14</v>
      </c>
      <c r="C46" s="1679" t="str">
        <f>作業員データ!$B$7</f>
        <v>さいとうしんじ</v>
      </c>
      <c r="D46" s="1680"/>
      <c r="E46" s="1680"/>
      <c r="F46" s="1680"/>
      <c r="G46" s="1681"/>
      <c r="H46" s="1682" t="str">
        <f>作業員データ!$CG$7</f>
        <v>全国健康保険協会</v>
      </c>
      <c r="I46" s="1682"/>
      <c r="J46" s="1682"/>
      <c r="K46" s="1682"/>
      <c r="L46" s="1682"/>
      <c r="M46" s="1682"/>
      <c r="N46" s="1682"/>
      <c r="O46" s="1682"/>
      <c r="P46" s="1682" t="str">
        <f>作業員データ!$CI$7</f>
        <v>厚生年金</v>
      </c>
      <c r="Q46" s="1682"/>
      <c r="R46" s="1682"/>
      <c r="S46" s="1682"/>
      <c r="T46" s="1682"/>
      <c r="U46" s="1682"/>
      <c r="V46" s="1682"/>
      <c r="W46" s="1682"/>
      <c r="X46" s="1682"/>
      <c r="Y46" s="1682"/>
      <c r="Z46" s="1682"/>
      <c r="AA46" s="1682"/>
      <c r="AB46" s="1682"/>
      <c r="AC46" s="1682"/>
      <c r="AD46" s="1682"/>
      <c r="AE46" s="1682"/>
      <c r="AF46" s="1682"/>
      <c r="AG46" s="1682"/>
    </row>
    <row r="47" spans="1:33" ht="27.95" customHeight="1">
      <c r="A47" s="545"/>
      <c r="B47" s="1678"/>
      <c r="C47" s="1687" t="str">
        <f>作業員データ!$C$7</f>
        <v>斉藤信二</v>
      </c>
      <c r="D47" s="1688"/>
      <c r="E47" s="1688"/>
      <c r="F47" s="1688"/>
      <c r="G47" s="1689"/>
      <c r="H47" s="1686">
        <f>作業員データ!$CH$7</f>
        <v>6874</v>
      </c>
      <c r="I47" s="1686"/>
      <c r="J47" s="1686"/>
      <c r="K47" s="1686"/>
      <c r="L47" s="1686"/>
      <c r="M47" s="1686"/>
      <c r="N47" s="1686"/>
      <c r="O47" s="1686"/>
      <c r="P47" s="1686">
        <f>作業員データ!$CJ$7</f>
        <v>1487</v>
      </c>
      <c r="Q47" s="1686"/>
      <c r="R47" s="1686"/>
      <c r="S47" s="1686"/>
      <c r="T47" s="1686"/>
      <c r="U47" s="1686"/>
      <c r="V47" s="1686"/>
      <c r="W47" s="1686"/>
      <c r="X47" s="1686"/>
      <c r="Y47" s="1686">
        <f>作業員データ!$CK$7</f>
        <v>3549</v>
      </c>
      <c r="Z47" s="1686"/>
      <c r="AA47" s="1686"/>
      <c r="AB47" s="1686"/>
      <c r="AC47" s="1686"/>
      <c r="AD47" s="1686"/>
      <c r="AE47" s="1686"/>
      <c r="AF47" s="1686"/>
      <c r="AG47" s="1686"/>
    </row>
    <row r="48" spans="1:33" ht="15.95" customHeight="1">
      <c r="A48" s="545"/>
      <c r="B48" s="1677">
        <f>作業員データ!$A$18</f>
        <v>15</v>
      </c>
      <c r="C48" s="1679" t="str">
        <f>作業員データ!$B$8</f>
        <v>ありまたいよう</v>
      </c>
      <c r="D48" s="1680"/>
      <c r="E48" s="1680"/>
      <c r="F48" s="1680"/>
      <c r="G48" s="1681"/>
      <c r="H48" s="1682" t="str">
        <f>作業員データ!$CG$8</f>
        <v>全国健康保険協会</v>
      </c>
      <c r="I48" s="1682"/>
      <c r="J48" s="1682"/>
      <c r="K48" s="1682"/>
      <c r="L48" s="1682"/>
      <c r="M48" s="1682"/>
      <c r="N48" s="1682"/>
      <c r="O48" s="1682"/>
      <c r="P48" s="1682" t="str">
        <f>作業員データ!$CI$8</f>
        <v>厚生年金</v>
      </c>
      <c r="Q48" s="1682"/>
      <c r="R48" s="1682"/>
      <c r="S48" s="1682"/>
      <c r="T48" s="1682"/>
      <c r="U48" s="1682"/>
      <c r="V48" s="1682"/>
      <c r="W48" s="1682"/>
      <c r="X48" s="1682"/>
      <c r="Y48" s="1682"/>
      <c r="Z48" s="1682"/>
      <c r="AA48" s="1682"/>
      <c r="AB48" s="1682"/>
      <c r="AC48" s="1682"/>
      <c r="AD48" s="1682"/>
      <c r="AE48" s="1682"/>
      <c r="AF48" s="1682"/>
      <c r="AG48" s="1682"/>
    </row>
    <row r="49" spans="1:33" ht="27.95" customHeight="1">
      <c r="A49" s="545"/>
      <c r="B49" s="1678"/>
      <c r="C49" s="1687" t="str">
        <f>作業員データ!$C$8</f>
        <v>有馬太陽</v>
      </c>
      <c r="D49" s="1688"/>
      <c r="E49" s="1688"/>
      <c r="F49" s="1688"/>
      <c r="G49" s="1689"/>
      <c r="H49" s="1686">
        <f>作業員データ!$CH$8</f>
        <v>7426</v>
      </c>
      <c r="I49" s="1686"/>
      <c r="J49" s="1686"/>
      <c r="K49" s="1686"/>
      <c r="L49" s="1686"/>
      <c r="M49" s="1686"/>
      <c r="N49" s="1686"/>
      <c r="O49" s="1686"/>
      <c r="P49" s="1686">
        <f>作業員データ!$CJ$8</f>
        <v>8578</v>
      </c>
      <c r="Q49" s="1686"/>
      <c r="R49" s="1686"/>
      <c r="S49" s="1686"/>
      <c r="T49" s="1686"/>
      <c r="U49" s="1686"/>
      <c r="V49" s="1686"/>
      <c r="W49" s="1686"/>
      <c r="X49" s="1686"/>
      <c r="Y49" s="1686">
        <f>作業員データ!$CK$8</f>
        <v>4588</v>
      </c>
      <c r="Z49" s="1686"/>
      <c r="AA49" s="1686"/>
      <c r="AB49" s="1686"/>
      <c r="AC49" s="1686"/>
      <c r="AD49" s="1686"/>
      <c r="AE49" s="1686"/>
      <c r="AF49" s="1686"/>
      <c r="AG49" s="1686"/>
    </row>
    <row r="50" spans="1:33" ht="15.95" customHeight="1">
      <c r="A50" s="545"/>
      <c r="B50" s="1677">
        <f>作業員データ!$A$19</f>
        <v>16</v>
      </c>
      <c r="C50" s="1679">
        <f>作業員データ!$B$19</f>
        <v>0</v>
      </c>
      <c r="D50" s="1680"/>
      <c r="E50" s="1680"/>
      <c r="F50" s="1680"/>
      <c r="G50" s="1681"/>
      <c r="H50" s="1682">
        <f>作業員データ!$CG$19</f>
        <v>0</v>
      </c>
      <c r="I50" s="1682"/>
      <c r="J50" s="1682"/>
      <c r="K50" s="1682"/>
      <c r="L50" s="1682"/>
      <c r="M50" s="1682"/>
      <c r="N50" s="1682"/>
      <c r="O50" s="1682"/>
      <c r="P50" s="1682">
        <f>作業員データ!$CI$19</f>
        <v>0</v>
      </c>
      <c r="Q50" s="1682"/>
      <c r="R50" s="1682"/>
      <c r="S50" s="1682"/>
      <c r="T50" s="1682"/>
      <c r="U50" s="1682"/>
      <c r="V50" s="1682"/>
      <c r="W50" s="1682"/>
      <c r="X50" s="1682"/>
      <c r="Y50" s="1682">
        <f>作業員データ!$CK$19</f>
        <v>0</v>
      </c>
      <c r="Z50" s="1682"/>
      <c r="AA50" s="1682"/>
      <c r="AB50" s="1682"/>
      <c r="AC50" s="1682"/>
      <c r="AD50" s="1682"/>
      <c r="AE50" s="1682"/>
      <c r="AF50" s="1682"/>
      <c r="AG50" s="1682"/>
    </row>
    <row r="51" spans="1:33" ht="27.95" customHeight="1">
      <c r="A51" s="545"/>
      <c r="B51" s="1678"/>
      <c r="C51" s="1687">
        <f>作業員データ!$C$19</f>
        <v>0</v>
      </c>
      <c r="D51" s="1688"/>
      <c r="E51" s="1688"/>
      <c r="F51" s="1688"/>
      <c r="G51" s="1689"/>
      <c r="H51" s="1686">
        <f>作業員データ!$CH$19</f>
        <v>0</v>
      </c>
      <c r="I51" s="1686"/>
      <c r="J51" s="1686"/>
      <c r="K51" s="1686"/>
      <c r="L51" s="1686"/>
      <c r="M51" s="1686"/>
      <c r="N51" s="1686"/>
      <c r="O51" s="1686"/>
      <c r="P51" s="1686">
        <f>作業員データ!$CJ$19</f>
        <v>0</v>
      </c>
      <c r="Q51" s="1686"/>
      <c r="R51" s="1686"/>
      <c r="S51" s="1686"/>
      <c r="T51" s="1686"/>
      <c r="U51" s="1686"/>
      <c r="V51" s="1686"/>
      <c r="W51" s="1686"/>
      <c r="X51" s="1686"/>
      <c r="Y51" s="1686">
        <f>作業員データ!$CK$19</f>
        <v>0</v>
      </c>
      <c r="Z51" s="1686"/>
      <c r="AA51" s="1686"/>
      <c r="AB51" s="1686"/>
      <c r="AC51" s="1686"/>
      <c r="AD51" s="1686"/>
      <c r="AE51" s="1686"/>
      <c r="AF51" s="1686"/>
      <c r="AG51" s="1686"/>
    </row>
    <row r="52" spans="1:33" ht="15.95" customHeight="1">
      <c r="A52" s="545"/>
      <c r="B52" s="1677">
        <f>作業員データ!$A$20</f>
        <v>17</v>
      </c>
      <c r="C52" s="1679">
        <f>作業員データ!$B$20</f>
        <v>0</v>
      </c>
      <c r="D52" s="1680"/>
      <c r="E52" s="1680"/>
      <c r="F52" s="1680"/>
      <c r="G52" s="1681"/>
      <c r="H52" s="1682">
        <f>作業員データ!$CG$20</f>
        <v>0</v>
      </c>
      <c r="I52" s="1682"/>
      <c r="J52" s="1682"/>
      <c r="K52" s="1682"/>
      <c r="L52" s="1682"/>
      <c r="M52" s="1682"/>
      <c r="N52" s="1682"/>
      <c r="O52" s="1682"/>
      <c r="P52" s="1682">
        <f>作業員データ!$CI$20</f>
        <v>0</v>
      </c>
      <c r="Q52" s="1682"/>
      <c r="R52" s="1682"/>
      <c r="S52" s="1682"/>
      <c r="T52" s="1682"/>
      <c r="U52" s="1682"/>
      <c r="V52" s="1682"/>
      <c r="W52" s="1682"/>
      <c r="X52" s="1682"/>
      <c r="Y52" s="1682">
        <f>作業員データ!$CK$20</f>
        <v>0</v>
      </c>
      <c r="Z52" s="1682"/>
      <c r="AA52" s="1682"/>
      <c r="AB52" s="1682"/>
      <c r="AC52" s="1682"/>
      <c r="AD52" s="1682"/>
      <c r="AE52" s="1682"/>
      <c r="AF52" s="1682"/>
      <c r="AG52" s="1682"/>
    </row>
    <row r="53" spans="1:33" ht="27.95" customHeight="1">
      <c r="A53" s="545"/>
      <c r="B53" s="1678"/>
      <c r="C53" s="1687">
        <f>作業員データ!$C$20</f>
        <v>0</v>
      </c>
      <c r="D53" s="1688"/>
      <c r="E53" s="1688"/>
      <c r="F53" s="1688"/>
      <c r="G53" s="1689"/>
      <c r="H53" s="1686">
        <f>作業員データ!$CH$20</f>
        <v>0</v>
      </c>
      <c r="I53" s="1686"/>
      <c r="J53" s="1686"/>
      <c r="K53" s="1686"/>
      <c r="L53" s="1686"/>
      <c r="M53" s="1686"/>
      <c r="N53" s="1686"/>
      <c r="O53" s="1686"/>
      <c r="P53" s="1686">
        <f>作業員データ!$CJ$20</f>
        <v>0</v>
      </c>
      <c r="Q53" s="1686"/>
      <c r="R53" s="1686"/>
      <c r="S53" s="1686"/>
      <c r="T53" s="1686"/>
      <c r="U53" s="1686"/>
      <c r="V53" s="1686"/>
      <c r="W53" s="1686"/>
      <c r="X53" s="1686"/>
      <c r="Y53" s="1686">
        <f>作業員データ!$CK$20</f>
        <v>0</v>
      </c>
      <c r="Z53" s="1686"/>
      <c r="AA53" s="1686"/>
      <c r="AB53" s="1686"/>
      <c r="AC53" s="1686"/>
      <c r="AD53" s="1686"/>
      <c r="AE53" s="1686"/>
      <c r="AF53" s="1686"/>
      <c r="AG53" s="1686"/>
    </row>
    <row r="54" spans="1:33" ht="15.95" customHeight="1">
      <c r="A54" s="545"/>
      <c r="B54" s="1677">
        <f>作業員データ!$A$21</f>
        <v>18</v>
      </c>
      <c r="C54" s="1679">
        <f>作業員データ!$B$21</f>
        <v>0</v>
      </c>
      <c r="D54" s="1680"/>
      <c r="E54" s="1680"/>
      <c r="F54" s="1680"/>
      <c r="G54" s="1681"/>
      <c r="H54" s="1682">
        <f>作業員データ!$CG$21</f>
        <v>0</v>
      </c>
      <c r="I54" s="1682"/>
      <c r="J54" s="1682"/>
      <c r="K54" s="1682"/>
      <c r="L54" s="1682"/>
      <c r="M54" s="1682"/>
      <c r="N54" s="1682"/>
      <c r="O54" s="1682"/>
      <c r="P54" s="1682">
        <f>作業員データ!$CI$21</f>
        <v>0</v>
      </c>
      <c r="Q54" s="1682"/>
      <c r="R54" s="1682"/>
      <c r="S54" s="1682"/>
      <c r="T54" s="1682"/>
      <c r="U54" s="1682"/>
      <c r="V54" s="1682"/>
      <c r="W54" s="1682"/>
      <c r="X54" s="1682"/>
      <c r="Y54" s="1682"/>
      <c r="Z54" s="1682"/>
      <c r="AA54" s="1682"/>
      <c r="AB54" s="1682"/>
      <c r="AC54" s="1682"/>
      <c r="AD54" s="1682"/>
      <c r="AE54" s="1682"/>
      <c r="AF54" s="1682"/>
      <c r="AG54" s="1682"/>
    </row>
    <row r="55" spans="1:33" ht="27.95" customHeight="1">
      <c r="A55" s="545"/>
      <c r="B55" s="1678"/>
      <c r="C55" s="1687">
        <f>作業員データ!$C$21</f>
        <v>0</v>
      </c>
      <c r="D55" s="1688"/>
      <c r="E55" s="1688"/>
      <c r="F55" s="1688"/>
      <c r="G55" s="1689"/>
      <c r="H55" s="1686">
        <f>作業員データ!$CH$21</f>
        <v>0</v>
      </c>
      <c r="I55" s="1686"/>
      <c r="J55" s="1686"/>
      <c r="K55" s="1686"/>
      <c r="L55" s="1686"/>
      <c r="M55" s="1686"/>
      <c r="N55" s="1686"/>
      <c r="O55" s="1686"/>
      <c r="P55" s="1686">
        <f>作業員データ!$CJ$21</f>
        <v>0</v>
      </c>
      <c r="Q55" s="1686"/>
      <c r="R55" s="1686"/>
      <c r="S55" s="1686"/>
      <c r="T55" s="1686"/>
      <c r="U55" s="1686"/>
      <c r="V55" s="1686"/>
      <c r="W55" s="1686"/>
      <c r="X55" s="1686"/>
      <c r="Y55" s="1686">
        <f>作業員データ!$CK$21</f>
        <v>0</v>
      </c>
      <c r="Z55" s="1686"/>
      <c r="AA55" s="1686"/>
      <c r="AB55" s="1686"/>
      <c r="AC55" s="1686"/>
      <c r="AD55" s="1686"/>
      <c r="AE55" s="1686"/>
      <c r="AF55" s="1686"/>
      <c r="AG55" s="1686"/>
    </row>
    <row r="56" spans="1:33" ht="15.95" customHeight="1">
      <c r="A56" s="545"/>
      <c r="B56" s="1677">
        <f>作業員データ!$A$22</f>
        <v>19</v>
      </c>
      <c r="C56" s="1679">
        <f>作業員データ!$B$22</f>
        <v>0</v>
      </c>
      <c r="D56" s="1680"/>
      <c r="E56" s="1680"/>
      <c r="F56" s="1680"/>
      <c r="G56" s="1681"/>
      <c r="H56" s="1682">
        <f>作業員データ!$CG$22</f>
        <v>0</v>
      </c>
      <c r="I56" s="1682"/>
      <c r="J56" s="1682"/>
      <c r="K56" s="1682"/>
      <c r="L56" s="1682"/>
      <c r="M56" s="1682"/>
      <c r="N56" s="1682"/>
      <c r="O56" s="1682"/>
      <c r="P56" s="1682">
        <f>作業員データ!$CI$22</f>
        <v>0</v>
      </c>
      <c r="Q56" s="1682"/>
      <c r="R56" s="1682"/>
      <c r="S56" s="1682"/>
      <c r="T56" s="1682"/>
      <c r="U56" s="1682"/>
      <c r="V56" s="1682"/>
      <c r="W56" s="1682"/>
      <c r="X56" s="1682"/>
      <c r="Y56" s="1682"/>
      <c r="Z56" s="1682"/>
      <c r="AA56" s="1682"/>
      <c r="AB56" s="1682"/>
      <c r="AC56" s="1682"/>
      <c r="AD56" s="1682"/>
      <c r="AE56" s="1682"/>
      <c r="AF56" s="1682"/>
      <c r="AG56" s="1682"/>
    </row>
    <row r="57" spans="1:33" ht="27.95" customHeight="1">
      <c r="A57" s="545"/>
      <c r="B57" s="1678"/>
      <c r="C57" s="1687">
        <f>作業員データ!$C$22</f>
        <v>0</v>
      </c>
      <c r="D57" s="1688"/>
      <c r="E57" s="1688"/>
      <c r="F57" s="1688"/>
      <c r="G57" s="1689"/>
      <c r="H57" s="1686">
        <f>作業員データ!$CH$22</f>
        <v>0</v>
      </c>
      <c r="I57" s="1686"/>
      <c r="J57" s="1686"/>
      <c r="K57" s="1686"/>
      <c r="L57" s="1686"/>
      <c r="M57" s="1686"/>
      <c r="N57" s="1686"/>
      <c r="O57" s="1686"/>
      <c r="P57" s="1686">
        <f>作業員データ!$CJ$22</f>
        <v>0</v>
      </c>
      <c r="Q57" s="1686"/>
      <c r="R57" s="1686"/>
      <c r="S57" s="1686"/>
      <c r="T57" s="1686"/>
      <c r="U57" s="1686"/>
      <c r="V57" s="1686"/>
      <c r="W57" s="1686"/>
      <c r="X57" s="1686"/>
      <c r="Y57" s="1686">
        <f>作業員データ!$CK$22</f>
        <v>0</v>
      </c>
      <c r="Z57" s="1686"/>
      <c r="AA57" s="1686"/>
      <c r="AB57" s="1686"/>
      <c r="AC57" s="1686"/>
      <c r="AD57" s="1686"/>
      <c r="AE57" s="1686"/>
      <c r="AF57" s="1686"/>
      <c r="AG57" s="1686"/>
    </row>
    <row r="58" spans="1:33" ht="15.95" customHeight="1">
      <c r="A58" s="545"/>
      <c r="B58" s="1677">
        <f>作業員データ!$A$23</f>
        <v>20</v>
      </c>
      <c r="C58" s="1679">
        <f>作業員データ!$B$23</f>
        <v>0</v>
      </c>
      <c r="D58" s="1680"/>
      <c r="E58" s="1680"/>
      <c r="F58" s="1680"/>
      <c r="G58" s="1681"/>
      <c r="H58" s="1682">
        <f>作業員データ!$CG$23</f>
        <v>0</v>
      </c>
      <c r="I58" s="1682"/>
      <c r="J58" s="1682"/>
      <c r="K58" s="1682"/>
      <c r="L58" s="1682"/>
      <c r="M58" s="1682"/>
      <c r="N58" s="1682"/>
      <c r="O58" s="1682"/>
      <c r="P58" s="1682">
        <f>作業員データ!$CI$23</f>
        <v>0</v>
      </c>
      <c r="Q58" s="1682"/>
      <c r="R58" s="1682"/>
      <c r="S58" s="1682"/>
      <c r="T58" s="1682"/>
      <c r="U58" s="1682"/>
      <c r="V58" s="1682"/>
      <c r="W58" s="1682"/>
      <c r="X58" s="1682"/>
      <c r="Y58" s="1682"/>
      <c r="Z58" s="1682"/>
      <c r="AA58" s="1682"/>
      <c r="AB58" s="1682"/>
      <c r="AC58" s="1682"/>
      <c r="AD58" s="1682"/>
      <c r="AE58" s="1682"/>
      <c r="AF58" s="1682"/>
      <c r="AG58" s="1682"/>
    </row>
    <row r="59" spans="1:33" ht="27.95" customHeight="1">
      <c r="A59" s="545"/>
      <c r="B59" s="1678"/>
      <c r="C59" s="1683">
        <f>作業員データ!$C$23</f>
        <v>0</v>
      </c>
      <c r="D59" s="1684"/>
      <c r="E59" s="1684"/>
      <c r="F59" s="1684"/>
      <c r="G59" s="1685"/>
      <c r="H59" s="1686">
        <f>作業員データ!$CH$23</f>
        <v>0</v>
      </c>
      <c r="I59" s="1686"/>
      <c r="J59" s="1686"/>
      <c r="K59" s="1686"/>
      <c r="L59" s="1686"/>
      <c r="M59" s="1686"/>
      <c r="N59" s="1686"/>
      <c r="O59" s="1686"/>
      <c r="P59" s="1686">
        <f>作業員データ!$CJ$23</f>
        <v>0</v>
      </c>
      <c r="Q59" s="1686"/>
      <c r="R59" s="1686"/>
      <c r="S59" s="1686"/>
      <c r="T59" s="1686"/>
      <c r="U59" s="1686"/>
      <c r="V59" s="1686"/>
      <c r="W59" s="1686"/>
      <c r="X59" s="1686"/>
      <c r="Y59" s="1686">
        <f>作業員データ!$CK$23</f>
        <v>0</v>
      </c>
      <c r="Z59" s="1686"/>
      <c r="AA59" s="1686"/>
      <c r="AB59" s="1686"/>
      <c r="AC59" s="1686"/>
      <c r="AD59" s="1686"/>
      <c r="AE59" s="1686"/>
      <c r="AF59" s="1686"/>
      <c r="AG59" s="1686"/>
    </row>
    <row r="60" spans="1:33" ht="15.95" customHeight="1">
      <c r="A60" s="545"/>
      <c r="B60" s="1677">
        <f>作業員データ!$A$24</f>
        <v>21</v>
      </c>
      <c r="C60" s="1679">
        <f>作業員データ!$B$24</f>
        <v>0</v>
      </c>
      <c r="D60" s="1680"/>
      <c r="E60" s="1680"/>
      <c r="F60" s="1680"/>
      <c r="G60" s="1681"/>
      <c r="H60" s="1682">
        <f>作業員データ!$CG$24</f>
        <v>0</v>
      </c>
      <c r="I60" s="1682"/>
      <c r="J60" s="1682"/>
      <c r="K60" s="1682"/>
      <c r="L60" s="1682"/>
      <c r="M60" s="1682"/>
      <c r="N60" s="1682"/>
      <c r="O60" s="1682"/>
      <c r="P60" s="1682">
        <f>作業員データ!$CI$24</f>
        <v>0</v>
      </c>
      <c r="Q60" s="1682"/>
      <c r="R60" s="1682"/>
      <c r="S60" s="1682"/>
      <c r="T60" s="1682"/>
      <c r="U60" s="1682"/>
      <c r="V60" s="1682"/>
      <c r="W60" s="1682"/>
      <c r="X60" s="1682"/>
      <c r="Y60" s="1682"/>
      <c r="Z60" s="1682"/>
      <c r="AA60" s="1682"/>
      <c r="AB60" s="1682"/>
      <c r="AC60" s="1682"/>
      <c r="AD60" s="1682"/>
      <c r="AE60" s="1682"/>
      <c r="AF60" s="1682"/>
      <c r="AG60" s="1682"/>
    </row>
    <row r="61" spans="1:33" ht="27.95" customHeight="1">
      <c r="A61" s="545"/>
      <c r="B61" s="1678"/>
      <c r="C61" s="1683">
        <f>作業員データ!$C$24</f>
        <v>0</v>
      </c>
      <c r="D61" s="1684"/>
      <c r="E61" s="1684"/>
      <c r="F61" s="1684"/>
      <c r="G61" s="1685"/>
      <c r="H61" s="1686">
        <f>作業員データ!$CH$24</f>
        <v>0</v>
      </c>
      <c r="I61" s="1686"/>
      <c r="J61" s="1686"/>
      <c r="K61" s="1686"/>
      <c r="L61" s="1686"/>
      <c r="M61" s="1686"/>
      <c r="N61" s="1686"/>
      <c r="O61" s="1686"/>
      <c r="P61" s="1686">
        <f>作業員データ!$CJ$24</f>
        <v>0</v>
      </c>
      <c r="Q61" s="1686"/>
      <c r="R61" s="1686"/>
      <c r="S61" s="1686"/>
      <c r="T61" s="1686"/>
      <c r="U61" s="1686"/>
      <c r="V61" s="1686"/>
      <c r="W61" s="1686"/>
      <c r="X61" s="1686"/>
      <c r="Y61" s="1686">
        <f>作業員データ!$CK$24</f>
        <v>0</v>
      </c>
      <c r="Z61" s="1686"/>
      <c r="AA61" s="1686"/>
      <c r="AB61" s="1686"/>
      <c r="AC61" s="1686"/>
      <c r="AD61" s="1686"/>
      <c r="AE61" s="1686"/>
      <c r="AF61" s="1686"/>
      <c r="AG61" s="1686"/>
    </row>
    <row r="62" spans="1:33" ht="15.95" customHeight="1">
      <c r="A62" s="545"/>
      <c r="B62" s="1677">
        <f>作業員データ!$A$25</f>
        <v>22</v>
      </c>
      <c r="C62" s="1679">
        <f>作業員データ!$B$25</f>
        <v>0</v>
      </c>
      <c r="D62" s="1680"/>
      <c r="E62" s="1680"/>
      <c r="F62" s="1680"/>
      <c r="G62" s="1681"/>
      <c r="H62" s="1682">
        <f>作業員データ!$CG$25</f>
        <v>0</v>
      </c>
      <c r="I62" s="1682"/>
      <c r="J62" s="1682"/>
      <c r="K62" s="1682"/>
      <c r="L62" s="1682"/>
      <c r="M62" s="1682"/>
      <c r="N62" s="1682"/>
      <c r="O62" s="1682"/>
      <c r="P62" s="1682">
        <f>作業員データ!$CI$25</f>
        <v>0</v>
      </c>
      <c r="Q62" s="1682"/>
      <c r="R62" s="1682"/>
      <c r="S62" s="1682"/>
      <c r="T62" s="1682"/>
      <c r="U62" s="1682"/>
      <c r="V62" s="1682"/>
      <c r="W62" s="1682"/>
      <c r="X62" s="1682"/>
      <c r="Y62" s="1682"/>
      <c r="Z62" s="1682"/>
      <c r="AA62" s="1682"/>
      <c r="AB62" s="1682"/>
      <c r="AC62" s="1682"/>
      <c r="AD62" s="1682"/>
      <c r="AE62" s="1682"/>
      <c r="AF62" s="1682"/>
      <c r="AG62" s="1682"/>
    </row>
    <row r="63" spans="1:33" ht="27.95" customHeight="1">
      <c r="A63" s="545"/>
      <c r="B63" s="1690"/>
      <c r="C63" s="1687">
        <f>作業員データ!$C$25</f>
        <v>0</v>
      </c>
      <c r="D63" s="1688"/>
      <c r="E63" s="1688"/>
      <c r="F63" s="1688"/>
      <c r="G63" s="1689"/>
      <c r="H63" s="1686">
        <f>作業員データ!$CH$25</f>
        <v>0</v>
      </c>
      <c r="I63" s="1686"/>
      <c r="J63" s="1686"/>
      <c r="K63" s="1686"/>
      <c r="L63" s="1686"/>
      <c r="M63" s="1686"/>
      <c r="N63" s="1686"/>
      <c r="O63" s="1686"/>
      <c r="P63" s="1686">
        <f>作業員データ!$CJ$25</f>
        <v>0</v>
      </c>
      <c r="Q63" s="1686"/>
      <c r="R63" s="1686"/>
      <c r="S63" s="1686"/>
      <c r="T63" s="1686"/>
      <c r="U63" s="1686"/>
      <c r="V63" s="1686"/>
      <c r="W63" s="1686"/>
      <c r="X63" s="1686"/>
      <c r="Y63" s="1686">
        <f>作業員データ!$CK$25</f>
        <v>0</v>
      </c>
      <c r="Z63" s="1686"/>
      <c r="AA63" s="1686"/>
      <c r="AB63" s="1686"/>
      <c r="AC63" s="1686"/>
      <c r="AD63" s="1686"/>
      <c r="AE63" s="1686"/>
      <c r="AF63" s="1686"/>
      <c r="AG63" s="1686"/>
    </row>
    <row r="64" spans="1:33" ht="15.95" customHeight="1">
      <c r="A64" s="545"/>
      <c r="B64" s="1677">
        <f>作業員データ!$A$26</f>
        <v>23</v>
      </c>
      <c r="C64" s="1679">
        <f>作業員データ!$B$26</f>
        <v>0</v>
      </c>
      <c r="D64" s="1680"/>
      <c r="E64" s="1680"/>
      <c r="F64" s="1680"/>
      <c r="G64" s="1681"/>
      <c r="H64" s="1682">
        <f>作業員データ!$CG$26</f>
        <v>0</v>
      </c>
      <c r="I64" s="1682"/>
      <c r="J64" s="1682"/>
      <c r="K64" s="1682"/>
      <c r="L64" s="1682"/>
      <c r="M64" s="1682"/>
      <c r="N64" s="1682"/>
      <c r="O64" s="1682"/>
      <c r="P64" s="1682">
        <f>作業員データ!$CI$26</f>
        <v>0</v>
      </c>
      <c r="Q64" s="1682"/>
      <c r="R64" s="1682"/>
      <c r="S64" s="1682"/>
      <c r="T64" s="1682"/>
      <c r="U64" s="1682"/>
      <c r="V64" s="1682"/>
      <c r="W64" s="1682"/>
      <c r="X64" s="1682"/>
      <c r="Y64" s="1682"/>
      <c r="Z64" s="1682"/>
      <c r="AA64" s="1682"/>
      <c r="AB64" s="1682"/>
      <c r="AC64" s="1682"/>
      <c r="AD64" s="1682"/>
      <c r="AE64" s="1682"/>
      <c r="AF64" s="1682"/>
      <c r="AG64" s="1682"/>
    </row>
    <row r="65" spans="1:33" ht="27.95" customHeight="1">
      <c r="A65" s="545"/>
      <c r="B65" s="1678"/>
      <c r="C65" s="1683">
        <f>作業員データ!$C$26</f>
        <v>0</v>
      </c>
      <c r="D65" s="1684"/>
      <c r="E65" s="1684"/>
      <c r="F65" s="1684"/>
      <c r="G65" s="1685"/>
      <c r="H65" s="1686">
        <f>作業員データ!$CH$26</f>
        <v>0</v>
      </c>
      <c r="I65" s="1686"/>
      <c r="J65" s="1686"/>
      <c r="K65" s="1686"/>
      <c r="L65" s="1686"/>
      <c r="M65" s="1686"/>
      <c r="N65" s="1686"/>
      <c r="O65" s="1686"/>
      <c r="P65" s="1686">
        <f>作業員データ!$CJ$26</f>
        <v>0</v>
      </c>
      <c r="Q65" s="1686"/>
      <c r="R65" s="1686"/>
      <c r="S65" s="1686"/>
      <c r="T65" s="1686"/>
      <c r="U65" s="1686"/>
      <c r="V65" s="1686"/>
      <c r="W65" s="1686"/>
      <c r="X65" s="1686"/>
      <c r="Y65" s="1686">
        <f>作業員データ!$CK$26</f>
        <v>0</v>
      </c>
      <c r="Z65" s="1686"/>
      <c r="AA65" s="1686"/>
      <c r="AB65" s="1686"/>
      <c r="AC65" s="1686"/>
      <c r="AD65" s="1686"/>
      <c r="AE65" s="1686"/>
      <c r="AF65" s="1686"/>
      <c r="AG65" s="1686"/>
    </row>
    <row r="68" spans="1:33" ht="15.95" customHeight="1">
      <c r="A68" s="545"/>
      <c r="B68" s="1677">
        <f>作業員データ!$A$27</f>
        <v>24</v>
      </c>
      <c r="C68" s="1679">
        <f>作業員データ!$B$27</f>
        <v>0</v>
      </c>
      <c r="D68" s="1680"/>
      <c r="E68" s="1680"/>
      <c r="F68" s="1680"/>
      <c r="G68" s="1681"/>
      <c r="H68" s="1682">
        <f>作業員データ!$CG$27</f>
        <v>0</v>
      </c>
      <c r="I68" s="1682"/>
      <c r="J68" s="1682"/>
      <c r="K68" s="1682"/>
      <c r="L68" s="1682"/>
      <c r="M68" s="1682"/>
      <c r="N68" s="1682"/>
      <c r="O68" s="1682"/>
      <c r="P68" s="1682">
        <f>作業員データ!$CI$27</f>
        <v>0</v>
      </c>
      <c r="Q68" s="1682"/>
      <c r="R68" s="1682"/>
      <c r="S68" s="1682"/>
      <c r="T68" s="1682"/>
      <c r="U68" s="1682"/>
      <c r="V68" s="1682"/>
      <c r="W68" s="1682"/>
      <c r="X68" s="1682"/>
      <c r="Y68" s="1682"/>
      <c r="Z68" s="1682"/>
      <c r="AA68" s="1682"/>
      <c r="AB68" s="1682"/>
      <c r="AC68" s="1682"/>
      <c r="AD68" s="1682"/>
      <c r="AE68" s="1682"/>
      <c r="AF68" s="1682"/>
      <c r="AG68" s="1682"/>
    </row>
    <row r="69" spans="1:33" ht="27.95" customHeight="1">
      <c r="A69" s="545"/>
      <c r="B69" s="1678"/>
      <c r="C69" s="1687">
        <f>作業員データ!$C$27</f>
        <v>0</v>
      </c>
      <c r="D69" s="1688"/>
      <c r="E69" s="1688"/>
      <c r="F69" s="1688"/>
      <c r="G69" s="1689"/>
      <c r="H69" s="1686">
        <f>作業員データ!$CH$27</f>
        <v>0</v>
      </c>
      <c r="I69" s="1686"/>
      <c r="J69" s="1686"/>
      <c r="K69" s="1686"/>
      <c r="L69" s="1686"/>
      <c r="M69" s="1686"/>
      <c r="N69" s="1686"/>
      <c r="O69" s="1686"/>
      <c r="P69" s="1686">
        <f>作業員データ!$CJ$27</f>
        <v>0</v>
      </c>
      <c r="Q69" s="1686"/>
      <c r="R69" s="1686"/>
      <c r="S69" s="1686"/>
      <c r="T69" s="1686"/>
      <c r="U69" s="1686"/>
      <c r="V69" s="1686"/>
      <c r="W69" s="1686"/>
      <c r="X69" s="1686"/>
      <c r="Y69" s="1686">
        <f>作業員データ!$CK$27</f>
        <v>0</v>
      </c>
      <c r="Z69" s="1686"/>
      <c r="AA69" s="1686"/>
      <c r="AB69" s="1686"/>
      <c r="AC69" s="1686"/>
      <c r="AD69" s="1686"/>
      <c r="AE69" s="1686"/>
      <c r="AF69" s="1686"/>
      <c r="AG69" s="1686"/>
    </row>
    <row r="70" spans="1:33" ht="15.95" customHeight="1">
      <c r="A70" s="545"/>
      <c r="B70" s="1677">
        <f>作業員データ!$A$28</f>
        <v>25</v>
      </c>
      <c r="C70" s="1679">
        <f>作業員データ!$B$28</f>
        <v>0</v>
      </c>
      <c r="D70" s="1680"/>
      <c r="E70" s="1680"/>
      <c r="F70" s="1680"/>
      <c r="G70" s="1681"/>
      <c r="H70" s="1682">
        <f>作業員データ!$CG$28</f>
        <v>0</v>
      </c>
      <c r="I70" s="1682"/>
      <c r="J70" s="1682"/>
      <c r="K70" s="1682"/>
      <c r="L70" s="1682"/>
      <c r="M70" s="1682"/>
      <c r="N70" s="1682"/>
      <c r="O70" s="1682"/>
      <c r="P70" s="1682">
        <f>作業員データ!$CI$28</f>
        <v>0</v>
      </c>
      <c r="Q70" s="1682"/>
      <c r="R70" s="1682"/>
      <c r="S70" s="1682"/>
      <c r="T70" s="1682"/>
      <c r="U70" s="1682"/>
      <c r="V70" s="1682"/>
      <c r="W70" s="1682"/>
      <c r="X70" s="1682"/>
      <c r="Y70" s="1682"/>
      <c r="Z70" s="1682"/>
      <c r="AA70" s="1682"/>
      <c r="AB70" s="1682"/>
      <c r="AC70" s="1682"/>
      <c r="AD70" s="1682"/>
      <c r="AE70" s="1682"/>
      <c r="AF70" s="1682"/>
      <c r="AG70" s="1682"/>
    </row>
    <row r="71" spans="1:33" ht="27.95" customHeight="1">
      <c r="A71" s="545"/>
      <c r="B71" s="1678"/>
      <c r="C71" s="1687">
        <f>作業員データ!$C$28</f>
        <v>0</v>
      </c>
      <c r="D71" s="1688"/>
      <c r="E71" s="1688"/>
      <c r="F71" s="1688"/>
      <c r="G71" s="1689"/>
      <c r="H71" s="1686">
        <f>作業員データ!$CH$28</f>
        <v>0</v>
      </c>
      <c r="I71" s="1686"/>
      <c r="J71" s="1686"/>
      <c r="K71" s="1686"/>
      <c r="L71" s="1686"/>
      <c r="M71" s="1686"/>
      <c r="N71" s="1686"/>
      <c r="O71" s="1686"/>
      <c r="P71" s="1686">
        <f>作業員データ!$CJ$28</f>
        <v>0</v>
      </c>
      <c r="Q71" s="1686"/>
      <c r="R71" s="1686"/>
      <c r="S71" s="1686"/>
      <c r="T71" s="1686"/>
      <c r="U71" s="1686"/>
      <c r="V71" s="1686"/>
      <c r="W71" s="1686"/>
      <c r="X71" s="1686"/>
      <c r="Y71" s="1686">
        <f>作業員データ!$CK$28</f>
        <v>0</v>
      </c>
      <c r="Z71" s="1686"/>
      <c r="AA71" s="1686"/>
      <c r="AB71" s="1686"/>
      <c r="AC71" s="1686"/>
      <c r="AD71" s="1686"/>
      <c r="AE71" s="1686"/>
      <c r="AF71" s="1686"/>
      <c r="AG71" s="1686"/>
    </row>
    <row r="72" spans="1:33" ht="15.95" customHeight="1">
      <c r="A72" s="545"/>
      <c r="B72" s="1677">
        <f>作業員データ!$A$29</f>
        <v>26</v>
      </c>
      <c r="C72" s="1679">
        <f>作業員データ!$B$29</f>
        <v>0</v>
      </c>
      <c r="D72" s="1680"/>
      <c r="E72" s="1680"/>
      <c r="F72" s="1680"/>
      <c r="G72" s="1681"/>
      <c r="H72" s="1682">
        <f>作業員データ!$CG$29</f>
        <v>0</v>
      </c>
      <c r="I72" s="1682"/>
      <c r="J72" s="1682"/>
      <c r="K72" s="1682"/>
      <c r="L72" s="1682"/>
      <c r="M72" s="1682"/>
      <c r="N72" s="1682"/>
      <c r="O72" s="1682"/>
      <c r="P72" s="1682">
        <f>作業員データ!$CI$29</f>
        <v>0</v>
      </c>
      <c r="Q72" s="1682"/>
      <c r="R72" s="1682"/>
      <c r="S72" s="1682"/>
      <c r="T72" s="1682"/>
      <c r="U72" s="1682"/>
      <c r="V72" s="1682"/>
      <c r="W72" s="1682"/>
      <c r="X72" s="1682"/>
      <c r="Y72" s="1682"/>
      <c r="Z72" s="1682"/>
      <c r="AA72" s="1682"/>
      <c r="AB72" s="1682"/>
      <c r="AC72" s="1682"/>
      <c r="AD72" s="1682"/>
      <c r="AE72" s="1682"/>
      <c r="AF72" s="1682"/>
      <c r="AG72" s="1682"/>
    </row>
    <row r="73" spans="1:33" ht="27.95" customHeight="1">
      <c r="A73" s="545"/>
      <c r="B73" s="1678"/>
      <c r="C73" s="1687">
        <f>作業員データ!$C$29</f>
        <v>0</v>
      </c>
      <c r="D73" s="1688"/>
      <c r="E73" s="1688"/>
      <c r="F73" s="1688"/>
      <c r="G73" s="1689"/>
      <c r="H73" s="1686">
        <f>作業員データ!$CH$29</f>
        <v>0</v>
      </c>
      <c r="I73" s="1686"/>
      <c r="J73" s="1686"/>
      <c r="K73" s="1686"/>
      <c r="L73" s="1686"/>
      <c r="M73" s="1686"/>
      <c r="N73" s="1686"/>
      <c r="O73" s="1686"/>
      <c r="P73" s="1686">
        <f>作業員データ!$CJ$29</f>
        <v>0</v>
      </c>
      <c r="Q73" s="1686"/>
      <c r="R73" s="1686"/>
      <c r="S73" s="1686"/>
      <c r="T73" s="1686"/>
      <c r="U73" s="1686"/>
      <c r="V73" s="1686"/>
      <c r="W73" s="1686"/>
      <c r="X73" s="1686"/>
      <c r="Y73" s="1686">
        <f>作業員データ!$CK$29</f>
        <v>0</v>
      </c>
      <c r="Z73" s="1686"/>
      <c r="AA73" s="1686"/>
      <c r="AB73" s="1686"/>
      <c r="AC73" s="1686"/>
      <c r="AD73" s="1686"/>
      <c r="AE73" s="1686"/>
      <c r="AF73" s="1686"/>
      <c r="AG73" s="1686"/>
    </row>
    <row r="74" spans="1:33" ht="15.95" customHeight="1">
      <c r="A74" s="545"/>
      <c r="B74" s="1677">
        <f>作業員データ!$A$30</f>
        <v>27</v>
      </c>
      <c r="C74" s="1679">
        <f>作業員データ!$B$30</f>
        <v>0</v>
      </c>
      <c r="D74" s="1680"/>
      <c r="E74" s="1680"/>
      <c r="F74" s="1680"/>
      <c r="G74" s="1681"/>
      <c r="H74" s="1682">
        <f>作業員データ!$CG$30</f>
        <v>0</v>
      </c>
      <c r="I74" s="1682"/>
      <c r="J74" s="1682"/>
      <c r="K74" s="1682"/>
      <c r="L74" s="1682"/>
      <c r="M74" s="1682"/>
      <c r="N74" s="1682"/>
      <c r="O74" s="1682"/>
      <c r="P74" s="1682">
        <f>作業員データ!$CI$30</f>
        <v>0</v>
      </c>
      <c r="Q74" s="1682"/>
      <c r="R74" s="1682"/>
      <c r="S74" s="1682"/>
      <c r="T74" s="1682"/>
      <c r="U74" s="1682"/>
      <c r="V74" s="1682"/>
      <c r="W74" s="1682"/>
      <c r="X74" s="1682"/>
      <c r="Y74" s="1682"/>
      <c r="Z74" s="1682"/>
      <c r="AA74" s="1682"/>
      <c r="AB74" s="1682"/>
      <c r="AC74" s="1682"/>
      <c r="AD74" s="1682"/>
      <c r="AE74" s="1682"/>
      <c r="AF74" s="1682"/>
      <c r="AG74" s="1682"/>
    </row>
    <row r="75" spans="1:33" ht="27.95" customHeight="1">
      <c r="A75" s="545"/>
      <c r="B75" s="1678"/>
      <c r="C75" s="1687">
        <f>作業員データ!$C$30</f>
        <v>0</v>
      </c>
      <c r="D75" s="1688"/>
      <c r="E75" s="1688"/>
      <c r="F75" s="1688"/>
      <c r="G75" s="1689"/>
      <c r="H75" s="1686">
        <f>作業員データ!$CH$30</f>
        <v>0</v>
      </c>
      <c r="I75" s="1686"/>
      <c r="J75" s="1686"/>
      <c r="K75" s="1686"/>
      <c r="L75" s="1686"/>
      <c r="M75" s="1686"/>
      <c r="N75" s="1686"/>
      <c r="O75" s="1686"/>
      <c r="P75" s="1686">
        <f>作業員データ!$CJ$30</f>
        <v>0</v>
      </c>
      <c r="Q75" s="1686"/>
      <c r="R75" s="1686"/>
      <c r="S75" s="1686"/>
      <c r="T75" s="1686"/>
      <c r="U75" s="1686"/>
      <c r="V75" s="1686"/>
      <c r="W75" s="1686"/>
      <c r="X75" s="1686"/>
      <c r="Y75" s="1686">
        <f>作業員データ!$CK$30</f>
        <v>0</v>
      </c>
      <c r="Z75" s="1686"/>
      <c r="AA75" s="1686"/>
      <c r="AB75" s="1686"/>
      <c r="AC75" s="1686"/>
      <c r="AD75" s="1686"/>
      <c r="AE75" s="1686"/>
      <c r="AF75" s="1686"/>
      <c r="AG75" s="1686"/>
    </row>
    <row r="76" spans="1:33" ht="15.95" customHeight="1">
      <c r="A76" s="545"/>
      <c r="B76" s="1677">
        <f>作業員データ!$A$31</f>
        <v>28</v>
      </c>
      <c r="C76" s="1679">
        <f>作業員データ!$B$31</f>
        <v>0</v>
      </c>
      <c r="D76" s="1680"/>
      <c r="E76" s="1680"/>
      <c r="F76" s="1680"/>
      <c r="G76" s="1681"/>
      <c r="H76" s="1682">
        <f>作業員データ!$CG$31</f>
        <v>0</v>
      </c>
      <c r="I76" s="1682"/>
      <c r="J76" s="1682"/>
      <c r="K76" s="1682"/>
      <c r="L76" s="1682"/>
      <c r="M76" s="1682"/>
      <c r="N76" s="1682"/>
      <c r="O76" s="1682"/>
      <c r="P76" s="1682">
        <f>作業員データ!$CI$31</f>
        <v>0</v>
      </c>
      <c r="Q76" s="1682"/>
      <c r="R76" s="1682"/>
      <c r="S76" s="1682"/>
      <c r="T76" s="1682"/>
      <c r="U76" s="1682"/>
      <c r="V76" s="1682"/>
      <c r="W76" s="1682"/>
      <c r="X76" s="1682"/>
      <c r="Y76" s="1682"/>
      <c r="Z76" s="1682"/>
      <c r="AA76" s="1682"/>
      <c r="AB76" s="1682"/>
      <c r="AC76" s="1682"/>
      <c r="AD76" s="1682"/>
      <c r="AE76" s="1682"/>
      <c r="AF76" s="1682"/>
      <c r="AG76" s="1682"/>
    </row>
    <row r="77" spans="1:33" ht="27.95" customHeight="1">
      <c r="A77" s="545"/>
      <c r="B77" s="1678"/>
      <c r="C77" s="1687">
        <f>作業員データ!$C$31</f>
        <v>0</v>
      </c>
      <c r="D77" s="1688"/>
      <c r="E77" s="1688"/>
      <c r="F77" s="1688"/>
      <c r="G77" s="1689"/>
      <c r="H77" s="1686">
        <f>作業員データ!$CH$31</f>
        <v>0</v>
      </c>
      <c r="I77" s="1686"/>
      <c r="J77" s="1686"/>
      <c r="K77" s="1686"/>
      <c r="L77" s="1686"/>
      <c r="M77" s="1686"/>
      <c r="N77" s="1686"/>
      <c r="O77" s="1686"/>
      <c r="P77" s="1686">
        <f>作業員データ!$CJ$31</f>
        <v>0</v>
      </c>
      <c r="Q77" s="1686"/>
      <c r="R77" s="1686"/>
      <c r="S77" s="1686"/>
      <c r="T77" s="1686"/>
      <c r="U77" s="1686"/>
      <c r="V77" s="1686"/>
      <c r="W77" s="1686"/>
      <c r="X77" s="1686"/>
      <c r="Y77" s="1686">
        <f>作業員データ!$CK$31</f>
        <v>0</v>
      </c>
      <c r="Z77" s="1686"/>
      <c r="AA77" s="1686"/>
      <c r="AB77" s="1686"/>
      <c r="AC77" s="1686"/>
      <c r="AD77" s="1686"/>
      <c r="AE77" s="1686"/>
      <c r="AF77" s="1686"/>
      <c r="AG77" s="1686"/>
    </row>
    <row r="78" spans="1:33" ht="15.95" customHeight="1">
      <c r="A78" s="545"/>
      <c r="B78" s="1677">
        <f>作業員データ!$A$32</f>
        <v>29</v>
      </c>
      <c r="C78" s="1679">
        <f>作業員データ!$B$32</f>
        <v>0</v>
      </c>
      <c r="D78" s="1680"/>
      <c r="E78" s="1680"/>
      <c r="F78" s="1680"/>
      <c r="G78" s="1681"/>
      <c r="H78" s="1682">
        <f>作業員データ!$CG$32</f>
        <v>0</v>
      </c>
      <c r="I78" s="1682"/>
      <c r="J78" s="1682"/>
      <c r="K78" s="1682"/>
      <c r="L78" s="1682"/>
      <c r="M78" s="1682"/>
      <c r="N78" s="1682"/>
      <c r="O78" s="1682"/>
      <c r="P78" s="1682">
        <f>作業員データ!$CI$32</f>
        <v>0</v>
      </c>
      <c r="Q78" s="1682"/>
      <c r="R78" s="1682"/>
      <c r="S78" s="1682"/>
      <c r="T78" s="1682"/>
      <c r="U78" s="1682"/>
      <c r="V78" s="1682"/>
      <c r="W78" s="1682"/>
      <c r="X78" s="1682"/>
      <c r="Y78" s="1682"/>
      <c r="Z78" s="1682"/>
      <c r="AA78" s="1682"/>
      <c r="AB78" s="1682"/>
      <c r="AC78" s="1682"/>
      <c r="AD78" s="1682"/>
      <c r="AE78" s="1682"/>
      <c r="AF78" s="1682"/>
      <c r="AG78" s="1682"/>
    </row>
    <row r="79" spans="1:33" ht="27.95" customHeight="1">
      <c r="A79" s="545"/>
      <c r="B79" s="1678"/>
      <c r="C79" s="1687">
        <f>作業員データ!$C$32</f>
        <v>0</v>
      </c>
      <c r="D79" s="1688"/>
      <c r="E79" s="1688"/>
      <c r="F79" s="1688"/>
      <c r="G79" s="1689"/>
      <c r="H79" s="1686">
        <f>作業員データ!$CH$32</f>
        <v>0</v>
      </c>
      <c r="I79" s="1686"/>
      <c r="J79" s="1686"/>
      <c r="K79" s="1686"/>
      <c r="L79" s="1686"/>
      <c r="M79" s="1686"/>
      <c r="N79" s="1686"/>
      <c r="O79" s="1686"/>
      <c r="P79" s="1686">
        <f>作業員データ!$CJ$32</f>
        <v>0</v>
      </c>
      <c r="Q79" s="1686"/>
      <c r="R79" s="1686"/>
      <c r="S79" s="1686"/>
      <c r="T79" s="1686"/>
      <c r="U79" s="1686"/>
      <c r="V79" s="1686"/>
      <c r="W79" s="1686"/>
      <c r="X79" s="1686"/>
      <c r="Y79" s="1686">
        <f>作業員データ!$CK$32</f>
        <v>0</v>
      </c>
      <c r="Z79" s="1686"/>
      <c r="AA79" s="1686"/>
      <c r="AB79" s="1686"/>
      <c r="AC79" s="1686"/>
      <c r="AD79" s="1686"/>
      <c r="AE79" s="1686"/>
      <c r="AF79" s="1686"/>
      <c r="AG79" s="1686"/>
    </row>
    <row r="80" spans="1:33" ht="15.95" customHeight="1">
      <c r="A80" s="545"/>
      <c r="B80" s="1677">
        <f>作業員データ!$A$33</f>
        <v>30</v>
      </c>
      <c r="C80" s="1679">
        <f>作業員データ!$B$33</f>
        <v>0</v>
      </c>
      <c r="D80" s="1680"/>
      <c r="E80" s="1680"/>
      <c r="F80" s="1680"/>
      <c r="G80" s="1681"/>
      <c r="H80" s="1682">
        <f>作業員データ!$CG$33</f>
        <v>0</v>
      </c>
      <c r="I80" s="1682"/>
      <c r="J80" s="1682"/>
      <c r="K80" s="1682"/>
      <c r="L80" s="1682"/>
      <c r="M80" s="1682"/>
      <c r="N80" s="1682"/>
      <c r="O80" s="1682"/>
      <c r="P80" s="1682">
        <f>作業員データ!$CI$33</f>
        <v>0</v>
      </c>
      <c r="Q80" s="1682"/>
      <c r="R80" s="1682"/>
      <c r="S80" s="1682"/>
      <c r="T80" s="1682"/>
      <c r="U80" s="1682"/>
      <c r="V80" s="1682"/>
      <c r="W80" s="1682"/>
      <c r="X80" s="1682"/>
      <c r="Y80" s="1682"/>
      <c r="Z80" s="1682"/>
      <c r="AA80" s="1682"/>
      <c r="AB80" s="1682"/>
      <c r="AC80" s="1682"/>
      <c r="AD80" s="1682"/>
      <c r="AE80" s="1682"/>
      <c r="AF80" s="1682"/>
      <c r="AG80" s="1682"/>
    </row>
    <row r="81" spans="1:33" ht="27.95" customHeight="1">
      <c r="A81" s="545"/>
      <c r="B81" s="1678"/>
      <c r="C81" s="1683">
        <f>作業員データ!$C$33</f>
        <v>0</v>
      </c>
      <c r="D81" s="1684"/>
      <c r="E81" s="1684"/>
      <c r="F81" s="1684"/>
      <c r="G81" s="1685"/>
      <c r="H81" s="1686">
        <f>作業員データ!$CH$33</f>
        <v>0</v>
      </c>
      <c r="I81" s="1686"/>
      <c r="J81" s="1686"/>
      <c r="K81" s="1686"/>
      <c r="L81" s="1686"/>
      <c r="M81" s="1686"/>
      <c r="N81" s="1686"/>
      <c r="O81" s="1686"/>
      <c r="P81" s="1686">
        <f>作業員データ!$CJ$33</f>
        <v>0</v>
      </c>
      <c r="Q81" s="1686"/>
      <c r="R81" s="1686"/>
      <c r="S81" s="1686"/>
      <c r="T81" s="1686"/>
      <c r="U81" s="1686"/>
      <c r="V81" s="1686"/>
      <c r="W81" s="1686"/>
      <c r="X81" s="1686"/>
      <c r="Y81" s="1686">
        <f>作業員データ!$CK$33</f>
        <v>0</v>
      </c>
      <c r="Z81" s="1686"/>
      <c r="AA81" s="1686"/>
      <c r="AB81" s="1686"/>
      <c r="AC81" s="1686"/>
      <c r="AD81" s="1686"/>
      <c r="AE81" s="1686"/>
      <c r="AF81" s="1686"/>
      <c r="AG81" s="1686"/>
    </row>
    <row r="82" spans="1:33">
      <c r="A82" s="570"/>
      <c r="B82" s="571"/>
      <c r="C82" s="571"/>
      <c r="D82" s="571"/>
      <c r="E82" s="571"/>
      <c r="F82" s="571"/>
      <c r="G82" s="571"/>
      <c r="H82" s="571"/>
      <c r="I82" s="570"/>
      <c r="J82" s="570"/>
      <c r="K82" s="570"/>
      <c r="L82" s="570"/>
      <c r="M82" s="570"/>
      <c r="N82" s="570"/>
      <c r="O82" s="570"/>
      <c r="P82" s="570"/>
      <c r="Q82" s="570"/>
      <c r="R82" s="570"/>
      <c r="S82" s="570"/>
      <c r="T82" s="570"/>
      <c r="U82" s="570"/>
      <c r="V82" s="570"/>
      <c r="W82" s="570"/>
      <c r="X82" s="570"/>
      <c r="Y82" s="570"/>
      <c r="Z82" s="570"/>
      <c r="AA82" s="570"/>
      <c r="AB82" s="570"/>
      <c r="AC82" s="570"/>
      <c r="AD82" s="570"/>
      <c r="AE82" s="570"/>
      <c r="AF82" s="570"/>
      <c r="AG82" s="570"/>
    </row>
  </sheetData>
  <mergeCells count="293">
    <mergeCell ref="A1:F1"/>
    <mergeCell ref="R7:U7"/>
    <mergeCell ref="A9:C9"/>
    <mergeCell ref="D9:I9"/>
    <mergeCell ref="L9:N10"/>
    <mergeCell ref="O9:T10"/>
    <mergeCell ref="G5:V6"/>
    <mergeCell ref="T2:W3"/>
    <mergeCell ref="X2:AG3"/>
    <mergeCell ref="U4:X4"/>
    <mergeCell ref="Y4:AA4"/>
    <mergeCell ref="B13:B16"/>
    <mergeCell ref="C13:G13"/>
    <mergeCell ref="H13:AG14"/>
    <mergeCell ref="C14:G16"/>
    <mergeCell ref="H15:O16"/>
    <mergeCell ref="P15:X16"/>
    <mergeCell ref="Y15:AG16"/>
    <mergeCell ref="AA9:AF10"/>
    <mergeCell ref="A10:C10"/>
    <mergeCell ref="D10:H10"/>
    <mergeCell ref="V10:Z10"/>
    <mergeCell ref="Y17:AG17"/>
    <mergeCell ref="C18:G18"/>
    <mergeCell ref="H18:O18"/>
    <mergeCell ref="P18:X18"/>
    <mergeCell ref="Y18:AG18"/>
    <mergeCell ref="B17:B18"/>
    <mergeCell ref="C17:G17"/>
    <mergeCell ref="H17:O17"/>
    <mergeCell ref="P17:X17"/>
    <mergeCell ref="Y19:AG19"/>
    <mergeCell ref="C20:G20"/>
    <mergeCell ref="H20:O20"/>
    <mergeCell ref="P20:X20"/>
    <mergeCell ref="Y20:AG20"/>
    <mergeCell ref="B19:B20"/>
    <mergeCell ref="C19:G19"/>
    <mergeCell ref="H19:O19"/>
    <mergeCell ref="P19:X19"/>
    <mergeCell ref="Y21:AG21"/>
    <mergeCell ref="C22:G22"/>
    <mergeCell ref="H22:O22"/>
    <mergeCell ref="P22:X22"/>
    <mergeCell ref="Y22:AG22"/>
    <mergeCell ref="B21:B22"/>
    <mergeCell ref="C21:G21"/>
    <mergeCell ref="H21:O21"/>
    <mergeCell ref="P21:X21"/>
    <mergeCell ref="Y23:AG23"/>
    <mergeCell ref="C24:G24"/>
    <mergeCell ref="H24:O24"/>
    <mergeCell ref="P24:X24"/>
    <mergeCell ref="Y24:AG24"/>
    <mergeCell ref="B23:B24"/>
    <mergeCell ref="C23:G23"/>
    <mergeCell ref="H23:O23"/>
    <mergeCell ref="P23:X23"/>
    <mergeCell ref="Y25:AG25"/>
    <mergeCell ref="C26:G26"/>
    <mergeCell ref="H26:O26"/>
    <mergeCell ref="P26:X26"/>
    <mergeCell ref="Y26:AG26"/>
    <mergeCell ref="B25:B26"/>
    <mergeCell ref="C25:G25"/>
    <mergeCell ref="H25:O25"/>
    <mergeCell ref="P25:X25"/>
    <mergeCell ref="Y27:AG27"/>
    <mergeCell ref="C28:G28"/>
    <mergeCell ref="H28:O28"/>
    <mergeCell ref="P28:X28"/>
    <mergeCell ref="Y28:AG28"/>
    <mergeCell ref="B27:B28"/>
    <mergeCell ref="C27:G27"/>
    <mergeCell ref="H27:O27"/>
    <mergeCell ref="P27:X27"/>
    <mergeCell ref="Y29:AG29"/>
    <mergeCell ref="C30:G30"/>
    <mergeCell ref="H30:O30"/>
    <mergeCell ref="P30:X30"/>
    <mergeCell ref="Y30:AG30"/>
    <mergeCell ref="B29:B30"/>
    <mergeCell ref="C29:G29"/>
    <mergeCell ref="H29:O29"/>
    <mergeCell ref="P29:X29"/>
    <mergeCell ref="Y31:AG31"/>
    <mergeCell ref="C32:G32"/>
    <mergeCell ref="H32:O32"/>
    <mergeCell ref="P32:X32"/>
    <mergeCell ref="Y32:AG32"/>
    <mergeCell ref="B31:B32"/>
    <mergeCell ref="C31:G31"/>
    <mergeCell ref="H31:O31"/>
    <mergeCell ref="P31:X31"/>
    <mergeCell ref="B33:B34"/>
    <mergeCell ref="C33:G33"/>
    <mergeCell ref="H33:O33"/>
    <mergeCell ref="P33:X33"/>
    <mergeCell ref="Y33:AG33"/>
    <mergeCell ref="C34:G34"/>
    <mergeCell ref="H34:O34"/>
    <mergeCell ref="P34:X34"/>
    <mergeCell ref="Y34:AG34"/>
    <mergeCell ref="B38:AF38"/>
    <mergeCell ref="B35:B36"/>
    <mergeCell ref="C35:G35"/>
    <mergeCell ref="H35:O35"/>
    <mergeCell ref="P35:X35"/>
    <mergeCell ref="Y35:AG35"/>
    <mergeCell ref="C36:G36"/>
    <mergeCell ref="H36:O36"/>
    <mergeCell ref="P36:X36"/>
    <mergeCell ref="Y36:AG36"/>
    <mergeCell ref="B40:B41"/>
    <mergeCell ref="C40:G40"/>
    <mergeCell ref="H40:O40"/>
    <mergeCell ref="P40:X40"/>
    <mergeCell ref="Y40:AG40"/>
    <mergeCell ref="C41:G41"/>
    <mergeCell ref="H41:O41"/>
    <mergeCell ref="P41:X41"/>
    <mergeCell ref="Y41:AG41"/>
    <mergeCell ref="B42:B43"/>
    <mergeCell ref="C42:G42"/>
    <mergeCell ref="H42:O42"/>
    <mergeCell ref="P42:X42"/>
    <mergeCell ref="Y42:AG42"/>
    <mergeCell ref="C43:G43"/>
    <mergeCell ref="H43:O43"/>
    <mergeCell ref="P43:X43"/>
    <mergeCell ref="Y43:AG43"/>
    <mergeCell ref="B44:B45"/>
    <mergeCell ref="C44:G44"/>
    <mergeCell ref="H44:O44"/>
    <mergeCell ref="P44:X44"/>
    <mergeCell ref="Y44:AG44"/>
    <mergeCell ref="C45:G45"/>
    <mergeCell ref="H45:O45"/>
    <mergeCell ref="P45:X45"/>
    <mergeCell ref="Y45:AG45"/>
    <mergeCell ref="B46:B47"/>
    <mergeCell ref="C46:G46"/>
    <mergeCell ref="H46:O46"/>
    <mergeCell ref="P46:X46"/>
    <mergeCell ref="Y46:AG46"/>
    <mergeCell ref="C47:G47"/>
    <mergeCell ref="H47:O47"/>
    <mergeCell ref="P47:X47"/>
    <mergeCell ref="Y47:AG47"/>
    <mergeCell ref="B48:B49"/>
    <mergeCell ref="C48:G48"/>
    <mergeCell ref="H48:O48"/>
    <mergeCell ref="P48:X48"/>
    <mergeCell ref="Y48:AG48"/>
    <mergeCell ref="C49:G49"/>
    <mergeCell ref="H49:O49"/>
    <mergeCell ref="P49:X49"/>
    <mergeCell ref="Y49:AG49"/>
    <mergeCell ref="B50:B51"/>
    <mergeCell ref="C50:G50"/>
    <mergeCell ref="H50:O50"/>
    <mergeCell ref="P50:X50"/>
    <mergeCell ref="Y50:AG50"/>
    <mergeCell ref="C51:G51"/>
    <mergeCell ref="H51:O51"/>
    <mergeCell ref="P51:X51"/>
    <mergeCell ref="Y51:AG51"/>
    <mergeCell ref="B52:B53"/>
    <mergeCell ref="C52:G52"/>
    <mergeCell ref="H52:O52"/>
    <mergeCell ref="P52:X52"/>
    <mergeCell ref="Y52:AG52"/>
    <mergeCell ref="C53:G53"/>
    <mergeCell ref="H53:O53"/>
    <mergeCell ref="P53:X53"/>
    <mergeCell ref="Y53:AG53"/>
    <mergeCell ref="B54:B55"/>
    <mergeCell ref="C54:G54"/>
    <mergeCell ref="H54:O54"/>
    <mergeCell ref="P54:X54"/>
    <mergeCell ref="Y54:AG54"/>
    <mergeCell ref="C55:G55"/>
    <mergeCell ref="H55:O55"/>
    <mergeCell ref="P55:X55"/>
    <mergeCell ref="Y55:AG55"/>
    <mergeCell ref="B56:B57"/>
    <mergeCell ref="C56:G56"/>
    <mergeCell ref="H56:O56"/>
    <mergeCell ref="P56:X56"/>
    <mergeCell ref="Y56:AG56"/>
    <mergeCell ref="C57:G57"/>
    <mergeCell ref="H57:O57"/>
    <mergeCell ref="P57:X57"/>
    <mergeCell ref="Y57:AG57"/>
    <mergeCell ref="B58:B59"/>
    <mergeCell ref="C58:G58"/>
    <mergeCell ref="H58:O58"/>
    <mergeCell ref="P58:X58"/>
    <mergeCell ref="Y58:AG58"/>
    <mergeCell ref="C59:G59"/>
    <mergeCell ref="H59:O59"/>
    <mergeCell ref="P59:X59"/>
    <mergeCell ref="Y59:AG59"/>
    <mergeCell ref="B60:B61"/>
    <mergeCell ref="C60:G60"/>
    <mergeCell ref="H60:O60"/>
    <mergeCell ref="P60:X60"/>
    <mergeCell ref="Y60:AG60"/>
    <mergeCell ref="C61:G61"/>
    <mergeCell ref="H61:O61"/>
    <mergeCell ref="P61:X61"/>
    <mergeCell ref="Y61:AG61"/>
    <mergeCell ref="B62:B63"/>
    <mergeCell ref="C62:G62"/>
    <mergeCell ref="H62:O62"/>
    <mergeCell ref="P62:X62"/>
    <mergeCell ref="Y62:AG62"/>
    <mergeCell ref="C63:G63"/>
    <mergeCell ref="H63:O63"/>
    <mergeCell ref="P63:X63"/>
    <mergeCell ref="Y63:AG63"/>
    <mergeCell ref="B64:B65"/>
    <mergeCell ref="C64:G64"/>
    <mergeCell ref="H64:O64"/>
    <mergeCell ref="P64:X64"/>
    <mergeCell ref="Y64:AG64"/>
    <mergeCell ref="C65:G65"/>
    <mergeCell ref="H65:O65"/>
    <mergeCell ref="P65:X65"/>
    <mergeCell ref="Y65:AG65"/>
    <mergeCell ref="B68:B69"/>
    <mergeCell ref="C68:G68"/>
    <mergeCell ref="H68:O68"/>
    <mergeCell ref="P68:X68"/>
    <mergeCell ref="Y68:AG68"/>
    <mergeCell ref="C69:G69"/>
    <mergeCell ref="H69:O69"/>
    <mergeCell ref="P69:X69"/>
    <mergeCell ref="Y69:AG69"/>
    <mergeCell ref="B70:B71"/>
    <mergeCell ref="C70:G70"/>
    <mergeCell ref="H70:O70"/>
    <mergeCell ref="P70:X70"/>
    <mergeCell ref="Y70:AG70"/>
    <mergeCell ref="C71:G71"/>
    <mergeCell ref="H71:O71"/>
    <mergeCell ref="P71:X71"/>
    <mergeCell ref="Y71:AG71"/>
    <mergeCell ref="B72:B73"/>
    <mergeCell ref="C72:G72"/>
    <mergeCell ref="H72:O72"/>
    <mergeCell ref="P72:X72"/>
    <mergeCell ref="Y72:AG72"/>
    <mergeCell ref="C73:G73"/>
    <mergeCell ref="H73:O73"/>
    <mergeCell ref="P73:X73"/>
    <mergeCell ref="Y73:AG73"/>
    <mergeCell ref="B74:B75"/>
    <mergeCell ref="C74:G74"/>
    <mergeCell ref="H74:O74"/>
    <mergeCell ref="P74:X74"/>
    <mergeCell ref="Y74:AG74"/>
    <mergeCell ref="C75:G75"/>
    <mergeCell ref="H75:O75"/>
    <mergeCell ref="P75:X75"/>
    <mergeCell ref="Y75:AG75"/>
    <mergeCell ref="B76:B77"/>
    <mergeCell ref="C76:G76"/>
    <mergeCell ref="H76:O76"/>
    <mergeCell ref="P76:X76"/>
    <mergeCell ref="Y76:AG76"/>
    <mergeCell ref="C77:G77"/>
    <mergeCell ref="H77:O77"/>
    <mergeCell ref="P77:X77"/>
    <mergeCell ref="Y77:AG77"/>
    <mergeCell ref="B78:B79"/>
    <mergeCell ref="C78:G78"/>
    <mergeCell ref="H78:O78"/>
    <mergeCell ref="P78:X78"/>
    <mergeCell ref="Y78:AG78"/>
    <mergeCell ref="C79:G79"/>
    <mergeCell ref="H79:O79"/>
    <mergeCell ref="P79:X79"/>
    <mergeCell ref="Y79:AG79"/>
    <mergeCell ref="B80:B81"/>
    <mergeCell ref="C80:G80"/>
    <mergeCell ref="H80:O80"/>
    <mergeCell ref="P80:X80"/>
    <mergeCell ref="Y80:AG80"/>
    <mergeCell ref="C81:G81"/>
    <mergeCell ref="H81:O81"/>
    <mergeCell ref="P81:X81"/>
    <mergeCell ref="Y81:AG81"/>
  </mergeCells>
  <phoneticPr fontId="4"/>
  <printOptions horizontalCentered="1" verticalCentered="1"/>
  <pageMargins left="0.31496062992125984" right="0.31496062992125984" top="0.74803149606299213" bottom="0.55118110236220474" header="0.31496062992125984" footer="0.31496062992125984"/>
  <pageSetup paperSize="9" firstPageNumber="6" orientation="portrait" useFirstPageNumber="1" r:id="rId1"/>
  <headerFooter>
    <oddHeader>&amp;R&amp;"ＭＳ 明朝,標準"&amp;10戸安様式第6号</oddHeader>
    <oddFooter>&amp;C- &amp;P -</oddFooter>
  </headerFooter>
  <ignoredErrors>
    <ignoredError sqref="B21" formula="1"/>
  </ignoredErrors>
  <drawing r:id="rId2"/>
</worksheet>
</file>

<file path=xl/worksheets/sheet13.xml><?xml version="1.0" encoding="utf-8"?>
<worksheet xmlns="http://schemas.openxmlformats.org/spreadsheetml/2006/main" xmlns:r="http://schemas.openxmlformats.org/officeDocument/2006/relationships">
  <sheetPr>
    <tabColor rgb="FFFFFF00"/>
  </sheetPr>
  <dimension ref="A1:BO341"/>
  <sheetViews>
    <sheetView showZeros="0" view="pageBreakPreview" topLeftCell="A16" zoomScale="70" zoomScaleNormal="100" zoomScaleSheetLayoutView="70" workbookViewId="0">
      <selection activeCell="BC62" sqref="BC62:BE62"/>
    </sheetView>
  </sheetViews>
  <sheetFormatPr defaultRowHeight="14.25"/>
  <cols>
    <col min="1" max="11" width="4.625" style="518" customWidth="1"/>
    <col min="12" max="12" width="7.5" style="518" customWidth="1"/>
    <col min="13" max="13" width="4" style="518" customWidth="1"/>
    <col min="14" max="17" width="4.625" style="518" customWidth="1"/>
    <col min="18" max="18" width="7.5" style="518" customWidth="1"/>
    <col min="19" max="19" width="4.125" style="518" customWidth="1"/>
    <col min="20" max="34" width="4.625" style="518" customWidth="1"/>
    <col min="35" max="40" width="3.875" style="518" customWidth="1"/>
    <col min="41" max="41" width="4.625" style="518" customWidth="1"/>
    <col min="42" max="47" width="4.25" style="518" customWidth="1"/>
    <col min="48" max="48" width="20.625" style="518" customWidth="1"/>
    <col min="49" max="57" width="4.625" style="518" customWidth="1"/>
    <col min="58" max="65" width="4.375" style="518" customWidth="1"/>
    <col min="66" max="99" width="4.625" style="518" customWidth="1"/>
    <col min="100" max="16384" width="9" style="518"/>
  </cols>
  <sheetData>
    <row r="1" spans="1:67" ht="25.5" customHeight="1"/>
    <row r="2" spans="1:67" ht="14.25" customHeight="1">
      <c r="A2" s="517"/>
      <c r="B2" s="517"/>
      <c r="C2" s="517"/>
      <c r="D2" s="517"/>
      <c r="E2" s="517"/>
      <c r="F2" s="517"/>
      <c r="G2" s="517"/>
      <c r="O2" s="1876" t="s">
        <v>31</v>
      </c>
      <c r="P2" s="1876"/>
      <c r="Q2" s="1876"/>
      <c r="R2" s="1876"/>
      <c r="S2" s="1876"/>
      <c r="T2" s="1876"/>
      <c r="U2" s="1876"/>
      <c r="V2" s="1876"/>
      <c r="W2" s="1876"/>
      <c r="X2" s="1876"/>
      <c r="Y2" s="1876"/>
      <c r="Z2" s="1876"/>
      <c r="AA2" s="1876"/>
      <c r="AB2" s="1876"/>
      <c r="AC2" s="1876"/>
      <c r="AD2" s="1876"/>
      <c r="AE2" s="1876"/>
      <c r="AF2" s="1876"/>
      <c r="AG2" s="1876"/>
      <c r="AH2" s="1876"/>
      <c r="AI2" s="1876"/>
      <c r="AJ2" s="1876"/>
      <c r="AK2" s="1876"/>
      <c r="AL2" s="1876"/>
      <c r="AM2" s="1876"/>
      <c r="AN2" s="1876"/>
      <c r="AO2" s="1876"/>
      <c r="AP2" s="1876"/>
      <c r="AQ2" s="1876"/>
      <c r="AR2" s="1876"/>
      <c r="AS2" s="1876"/>
      <c r="AT2" s="1876"/>
    </row>
    <row r="3" spans="1:67" ht="13.5" customHeight="1">
      <c r="A3" s="517"/>
      <c r="B3" s="517"/>
      <c r="C3" s="517"/>
      <c r="D3" s="517"/>
      <c r="E3" s="517"/>
      <c r="F3" s="517"/>
      <c r="G3" s="517"/>
      <c r="O3" s="1876"/>
      <c r="P3" s="1876"/>
      <c r="Q3" s="1876"/>
      <c r="R3" s="1876"/>
      <c r="S3" s="1876"/>
      <c r="T3" s="1876"/>
      <c r="U3" s="1876"/>
      <c r="V3" s="1876"/>
      <c r="W3" s="1876"/>
      <c r="X3" s="1876"/>
      <c r="Y3" s="1876"/>
      <c r="Z3" s="1876"/>
      <c r="AA3" s="1876"/>
      <c r="AB3" s="1876"/>
      <c r="AC3" s="1876"/>
      <c r="AD3" s="1876"/>
      <c r="AE3" s="1876"/>
      <c r="AF3" s="1876"/>
      <c r="AG3" s="1876"/>
      <c r="AH3" s="1876"/>
      <c r="AI3" s="1876"/>
      <c r="AJ3" s="1876"/>
      <c r="AK3" s="1876"/>
      <c r="AL3" s="1876"/>
      <c r="AM3" s="1876"/>
      <c r="AN3" s="1876"/>
      <c r="AO3" s="1876"/>
      <c r="AP3" s="1876"/>
      <c r="AQ3" s="1876"/>
      <c r="AR3" s="1876"/>
      <c r="AS3" s="1876"/>
      <c r="AT3" s="1876"/>
      <c r="BA3" s="2016" t="s">
        <v>32</v>
      </c>
      <c r="BB3" s="2016"/>
      <c r="BC3" s="1819"/>
      <c r="BD3" s="1823"/>
      <c r="BE3" s="1823"/>
      <c r="BF3" s="1823"/>
      <c r="BG3" s="1823"/>
      <c r="BH3" s="1823"/>
      <c r="BI3" s="1823"/>
      <c r="BJ3" s="1823"/>
      <c r="BK3" s="1823"/>
      <c r="BL3" s="2017"/>
      <c r="BM3" s="2017"/>
      <c r="BN3" s="1823"/>
      <c r="BO3" s="1933"/>
    </row>
    <row r="4" spans="1:67" ht="13.5" customHeight="1">
      <c r="O4" s="1876"/>
      <c r="P4" s="1876"/>
      <c r="Q4" s="1876"/>
      <c r="R4" s="1876"/>
      <c r="S4" s="1876"/>
      <c r="T4" s="1876"/>
      <c r="U4" s="1876"/>
      <c r="V4" s="1876"/>
      <c r="W4" s="1876"/>
      <c r="X4" s="1876"/>
      <c r="Y4" s="1876"/>
      <c r="Z4" s="1876"/>
      <c r="AA4" s="1876"/>
      <c r="AB4" s="1876"/>
      <c r="AC4" s="1876"/>
      <c r="AD4" s="1876"/>
      <c r="AE4" s="1876"/>
      <c r="AF4" s="1876"/>
      <c r="AG4" s="1876"/>
      <c r="AH4" s="1876"/>
      <c r="AI4" s="1876"/>
      <c r="AJ4" s="1876"/>
      <c r="AK4" s="1876"/>
      <c r="AL4" s="1876"/>
      <c r="AM4" s="1876"/>
      <c r="AN4" s="1876"/>
      <c r="AO4" s="1876"/>
      <c r="AP4" s="1876"/>
      <c r="AQ4" s="1876"/>
      <c r="AR4" s="1876"/>
      <c r="AS4" s="1876"/>
      <c r="AT4" s="1876"/>
      <c r="BA4" s="2016"/>
      <c r="BB4" s="2016"/>
      <c r="BC4" s="1769"/>
      <c r="BD4" s="1751"/>
      <c r="BE4" s="1751"/>
      <c r="BF4" s="1751"/>
      <c r="BG4" s="1751"/>
      <c r="BH4" s="1751"/>
      <c r="BI4" s="1751"/>
      <c r="BJ4" s="1751"/>
      <c r="BK4" s="1751"/>
      <c r="BL4" s="1751"/>
      <c r="BM4" s="1751"/>
      <c r="BN4" s="1751"/>
      <c r="BO4" s="1889"/>
    </row>
    <row r="5" spans="1:67">
      <c r="A5" s="2010" t="s">
        <v>631</v>
      </c>
      <c r="B5" s="2010"/>
      <c r="C5" s="2010"/>
      <c r="D5" s="2010"/>
      <c r="E5" s="2019" t="str">
        <f>入力!$C$6</f>
        <v>(仮称)ＡＢＣマンション新築工事</v>
      </c>
      <c r="F5" s="2020"/>
      <c r="G5" s="2020"/>
      <c r="H5" s="2020"/>
      <c r="I5" s="2020"/>
      <c r="J5" s="2020"/>
      <c r="K5" s="2020"/>
      <c r="L5" s="2020"/>
      <c r="M5" s="2020"/>
      <c r="BA5" s="2016"/>
      <c r="BB5" s="2016"/>
      <c r="BC5" s="1770"/>
      <c r="BD5" s="1752"/>
      <c r="BE5" s="1752"/>
      <c r="BF5" s="1752"/>
      <c r="BG5" s="1752"/>
      <c r="BH5" s="1752"/>
      <c r="BI5" s="1752"/>
      <c r="BJ5" s="1752"/>
      <c r="BK5" s="1752"/>
      <c r="BL5" s="2018"/>
      <c r="BM5" s="2018"/>
      <c r="BN5" s="1752"/>
      <c r="BO5" s="1890"/>
    </row>
    <row r="6" spans="1:67">
      <c r="A6" s="2010"/>
      <c r="B6" s="2010"/>
      <c r="C6" s="2010"/>
      <c r="D6" s="2010"/>
      <c r="E6" s="2020"/>
      <c r="F6" s="2020"/>
      <c r="G6" s="2020"/>
      <c r="H6" s="2020"/>
      <c r="I6" s="2020"/>
      <c r="J6" s="2020"/>
      <c r="K6" s="2020"/>
      <c r="L6" s="2020"/>
      <c r="M6" s="2020"/>
      <c r="O6" s="2010" t="s">
        <v>25</v>
      </c>
      <c r="P6" s="2021" t="s">
        <v>526</v>
      </c>
      <c r="Q6" s="2022" t="str">
        <f>入力!$D$20</f>
        <v>●●</v>
      </c>
      <c r="R6" s="2010" t="s">
        <v>593</v>
      </c>
      <c r="S6" s="2023" t="str">
        <f>入力!$F$20</f>
        <v>●</v>
      </c>
      <c r="T6" s="2010" t="s">
        <v>24</v>
      </c>
      <c r="U6" s="2023" t="str">
        <f>入力!$H$20</f>
        <v>●</v>
      </c>
      <c r="V6" s="2010" t="s">
        <v>595</v>
      </c>
      <c r="W6" s="2010" t="s">
        <v>33</v>
      </c>
      <c r="X6" s="2010" t="s">
        <v>26</v>
      </c>
      <c r="BF6" s="519"/>
      <c r="BG6" s="520"/>
      <c r="BH6" s="521"/>
      <c r="BI6" s="520"/>
      <c r="BJ6" s="521"/>
      <c r="BK6" s="520"/>
      <c r="BL6" s="520"/>
      <c r="BM6" s="520"/>
    </row>
    <row r="7" spans="1:67">
      <c r="A7" s="2010"/>
      <c r="B7" s="2010"/>
      <c r="C7" s="2010"/>
      <c r="D7" s="2010"/>
      <c r="E7" s="2020"/>
      <c r="F7" s="2020"/>
      <c r="G7" s="2020"/>
      <c r="H7" s="2020"/>
      <c r="I7" s="2020"/>
      <c r="J7" s="2020"/>
      <c r="K7" s="2020"/>
      <c r="L7" s="2020"/>
      <c r="M7" s="2020"/>
      <c r="O7" s="2010"/>
      <c r="P7" s="2021"/>
      <c r="Q7" s="2022"/>
      <c r="R7" s="2010"/>
      <c r="S7" s="2023"/>
      <c r="T7" s="2010"/>
      <c r="U7" s="2023"/>
      <c r="V7" s="2010"/>
      <c r="W7" s="2010"/>
      <c r="X7" s="2010"/>
      <c r="BF7" s="521"/>
      <c r="BG7" s="520"/>
      <c r="BH7" s="521"/>
      <c r="BI7" s="520"/>
      <c r="BJ7" s="521"/>
      <c r="BK7" s="520"/>
      <c r="BL7" s="520"/>
      <c r="BM7" s="520"/>
    </row>
    <row r="8" spans="1:67">
      <c r="A8" s="822"/>
      <c r="B8" s="822"/>
      <c r="C8" s="822"/>
      <c r="D8" s="522"/>
      <c r="E8" s="522"/>
      <c r="F8" s="522"/>
      <c r="G8" s="522"/>
      <c r="H8" s="522"/>
      <c r="I8" s="522"/>
      <c r="J8" s="522"/>
      <c r="K8" s="522"/>
      <c r="O8" s="2010"/>
      <c r="P8" s="2021"/>
      <c r="Q8" s="2022"/>
      <c r="R8" s="2010"/>
      <c r="S8" s="2023"/>
      <c r="T8" s="2010"/>
      <c r="U8" s="2023"/>
      <c r="V8" s="2010"/>
      <c r="W8" s="2010"/>
      <c r="X8" s="2010"/>
      <c r="AG8" s="523"/>
      <c r="AH8" s="523"/>
      <c r="AI8" s="523"/>
      <c r="AJ8" s="523"/>
      <c r="AK8" s="523"/>
      <c r="AL8" s="523"/>
      <c r="AM8" s="523"/>
      <c r="AN8" s="523"/>
      <c r="AO8" s="523"/>
      <c r="BF8" s="521"/>
      <c r="BG8" s="520"/>
      <c r="BH8" s="521"/>
      <c r="BI8" s="520"/>
      <c r="BJ8" s="521"/>
      <c r="BK8" s="520"/>
      <c r="BL8" s="520"/>
      <c r="BM8" s="520"/>
    </row>
    <row r="9" spans="1:67">
      <c r="A9" s="2010" t="s">
        <v>1816</v>
      </c>
      <c r="B9" s="2010"/>
      <c r="C9" s="2010"/>
      <c r="D9" s="2010"/>
      <c r="E9" s="2011" t="str">
        <f>入力!$C$8</f>
        <v>建設太郎</v>
      </c>
      <c r="F9" s="2012"/>
      <c r="G9" s="2012"/>
      <c r="H9" s="2012"/>
      <c r="I9" s="2012"/>
      <c r="J9" s="2012"/>
      <c r="K9" s="2012"/>
      <c r="L9" s="2014" t="s">
        <v>34</v>
      </c>
      <c r="O9" s="2010"/>
      <c r="P9" s="2021"/>
      <c r="Q9" s="2022"/>
      <c r="R9" s="2010"/>
      <c r="S9" s="2023"/>
      <c r="T9" s="2010"/>
      <c r="U9" s="2023"/>
      <c r="V9" s="2010"/>
      <c r="W9" s="2010"/>
      <c r="X9" s="2010"/>
      <c r="AG9" s="522"/>
      <c r="AH9" s="522"/>
      <c r="AI9" s="522"/>
      <c r="AJ9" s="522"/>
      <c r="AK9" s="522"/>
      <c r="AL9" s="522"/>
      <c r="AM9" s="522"/>
      <c r="AN9" s="522"/>
      <c r="AO9" s="522"/>
      <c r="BC9" s="2026" t="s">
        <v>35</v>
      </c>
      <c r="BD9" s="2026"/>
      <c r="BE9" s="518" t="s">
        <v>2450</v>
      </c>
      <c r="BF9" s="521"/>
      <c r="BG9" s="520" t="s">
        <v>593</v>
      </c>
      <c r="BH9" s="521"/>
      <c r="BI9" s="520" t="s">
        <v>24</v>
      </c>
      <c r="BJ9" s="521"/>
      <c r="BK9" s="520" t="s">
        <v>595</v>
      </c>
      <c r="BL9" s="520"/>
      <c r="BM9" s="520"/>
    </row>
    <row r="10" spans="1:67" ht="20.25" customHeight="1">
      <c r="A10" s="2010"/>
      <c r="B10" s="2010"/>
      <c r="C10" s="2010"/>
      <c r="D10" s="2010"/>
      <c r="E10" s="2012"/>
      <c r="F10" s="2012"/>
      <c r="G10" s="2012"/>
      <c r="H10" s="2012"/>
      <c r="I10" s="2012"/>
      <c r="J10" s="2012"/>
      <c r="K10" s="2012"/>
      <c r="L10" s="2014"/>
      <c r="N10" s="2027" t="s">
        <v>1817</v>
      </c>
      <c r="O10" s="2027"/>
      <c r="P10" s="2027"/>
      <c r="Q10" s="2027"/>
      <c r="R10" s="2027"/>
      <c r="S10" s="2027"/>
      <c r="T10" s="2027"/>
      <c r="U10" s="2027"/>
      <c r="V10" s="2027"/>
      <c r="W10" s="2027"/>
      <c r="X10" s="2027"/>
      <c r="Y10" s="2027"/>
      <c r="Z10" s="2027"/>
      <c r="AA10" s="2027"/>
      <c r="AB10" s="2027"/>
      <c r="AC10" s="2027"/>
      <c r="AD10" s="2027"/>
      <c r="AE10" s="2027"/>
      <c r="AF10" s="2027"/>
      <c r="AG10" s="2028" t="s">
        <v>2447</v>
      </c>
      <c r="AH10" s="2010"/>
      <c r="AI10" s="2010"/>
      <c r="AX10" s="823" t="s">
        <v>25</v>
      </c>
      <c r="AY10" s="524">
        <v>2</v>
      </c>
      <c r="AZ10" s="823" t="s">
        <v>36</v>
      </c>
      <c r="BA10" s="821" t="s">
        <v>37</v>
      </c>
    </row>
    <row r="11" spans="1:67" ht="11.25" customHeight="1">
      <c r="A11" s="2010"/>
      <c r="B11" s="2010"/>
      <c r="C11" s="2010"/>
      <c r="D11" s="2010"/>
      <c r="E11" s="2013"/>
      <c r="F11" s="2013"/>
      <c r="G11" s="2013"/>
      <c r="H11" s="2013"/>
      <c r="I11" s="2013"/>
      <c r="J11" s="2013"/>
      <c r="K11" s="2013"/>
      <c r="L11" s="2015"/>
      <c r="N11" s="2027"/>
      <c r="O11" s="2027"/>
      <c r="P11" s="2027"/>
      <c r="Q11" s="2027"/>
      <c r="R11" s="2027"/>
      <c r="S11" s="2027"/>
      <c r="T11" s="2027"/>
      <c r="U11" s="2027"/>
      <c r="V11" s="2027"/>
      <c r="W11" s="2027"/>
      <c r="X11" s="2027"/>
      <c r="Y11" s="2027"/>
      <c r="Z11" s="2027"/>
      <c r="AA11" s="2027"/>
      <c r="AB11" s="2027"/>
      <c r="AC11" s="2027"/>
      <c r="AD11" s="2027"/>
      <c r="AE11" s="2027"/>
      <c r="AF11" s="2027"/>
      <c r="AG11" s="2010"/>
      <c r="AH11" s="2010"/>
      <c r="AI11" s="2010"/>
      <c r="AJ11" s="2029" t="str">
        <f>入力!$C$25</f>
        <v>株式会社　△△△△</v>
      </c>
      <c r="AK11" s="2030"/>
      <c r="AL11" s="2030"/>
      <c r="AM11" s="2030"/>
      <c r="AN11" s="2030"/>
      <c r="AO11" s="2030"/>
      <c r="AP11" s="2030"/>
      <c r="AQ11" s="2030"/>
      <c r="AR11" s="2030"/>
      <c r="AS11" s="2014" t="s">
        <v>11</v>
      </c>
      <c r="AX11" s="2032" t="s">
        <v>38</v>
      </c>
      <c r="AY11" s="2032"/>
      <c r="AZ11" s="2033"/>
      <c r="BA11" s="2032"/>
      <c r="BB11" s="2035" t="str">
        <f>入力!$C$52</f>
        <v>○○○　株式会社</v>
      </c>
      <c r="BC11" s="2036"/>
      <c r="BD11" s="2036"/>
      <c r="BE11" s="2036"/>
      <c r="BF11" s="2036"/>
      <c r="BG11" s="2036"/>
      <c r="BH11" s="2036"/>
      <c r="BI11" s="2036"/>
      <c r="BJ11" s="2036"/>
      <c r="BK11" s="2014" t="s">
        <v>11</v>
      </c>
      <c r="BL11" s="999"/>
      <c r="BM11" s="999"/>
    </row>
    <row r="12" spans="1:67" ht="13.5" customHeight="1">
      <c r="N12" s="2024" t="s">
        <v>1815</v>
      </c>
      <c r="O12" s="2024"/>
      <c r="P12" s="2024"/>
      <c r="Q12" s="2024"/>
      <c r="R12" s="2024"/>
      <c r="S12" s="2024"/>
      <c r="T12" s="2024"/>
      <c r="U12" s="2024"/>
      <c r="V12" s="2024"/>
      <c r="W12" s="2024"/>
      <c r="X12" s="2024"/>
      <c r="Y12" s="2024"/>
      <c r="Z12" s="2024"/>
      <c r="AA12" s="2024"/>
      <c r="AB12" s="2024"/>
      <c r="AC12" s="2024"/>
      <c r="AD12" s="2024"/>
      <c r="AE12" s="2024"/>
      <c r="AF12" s="2024"/>
      <c r="AG12" s="2010"/>
      <c r="AH12" s="2010"/>
      <c r="AI12" s="2010"/>
      <c r="AJ12" s="2031"/>
      <c r="AK12" s="2031"/>
      <c r="AL12" s="2031"/>
      <c r="AM12" s="2031"/>
      <c r="AN12" s="2031"/>
      <c r="AO12" s="2031"/>
      <c r="AP12" s="2031"/>
      <c r="AQ12" s="2031"/>
      <c r="AR12" s="2031"/>
      <c r="AS12" s="2015"/>
      <c r="AX12" s="2034"/>
      <c r="AY12" s="2034"/>
      <c r="AZ12" s="2034"/>
      <c r="BA12" s="2034"/>
      <c r="BB12" s="1939"/>
      <c r="BC12" s="1939"/>
      <c r="BD12" s="1939"/>
      <c r="BE12" s="1939"/>
      <c r="BF12" s="1939"/>
      <c r="BG12" s="1939"/>
      <c r="BH12" s="1939"/>
      <c r="BI12" s="1939"/>
      <c r="BJ12" s="1939"/>
      <c r="BK12" s="2015"/>
      <c r="BL12" s="999"/>
      <c r="BM12" s="999"/>
    </row>
    <row r="13" spans="1:67">
      <c r="N13" s="2025"/>
      <c r="O13" s="2025"/>
      <c r="P13" s="2025"/>
      <c r="Q13" s="2025"/>
      <c r="R13" s="2025"/>
      <c r="S13" s="2025"/>
      <c r="T13" s="2025"/>
      <c r="U13" s="2025"/>
      <c r="V13" s="2025"/>
      <c r="W13" s="2025"/>
      <c r="X13" s="2025"/>
      <c r="Y13" s="2025"/>
      <c r="Z13" s="2025"/>
      <c r="AA13" s="2025"/>
      <c r="AB13" s="2025"/>
      <c r="AC13" s="2025"/>
      <c r="AD13" s="2025"/>
      <c r="AE13" s="2025"/>
      <c r="AF13" s="2025"/>
    </row>
    <row r="14" spans="1:67" ht="14.25" customHeight="1">
      <c r="A14" s="1872" t="s">
        <v>39</v>
      </c>
      <c r="B14" s="1877" t="s">
        <v>40</v>
      </c>
      <c r="C14" s="1878"/>
      <c r="D14" s="1878"/>
      <c r="E14" s="1878"/>
      <c r="F14" s="1879"/>
      <c r="G14" s="1871" t="s">
        <v>41</v>
      </c>
      <c r="H14" s="1821"/>
      <c r="I14" s="1803"/>
      <c r="J14" s="1871" t="s">
        <v>42</v>
      </c>
      <c r="K14" s="1803"/>
      <c r="L14" s="1883" t="s">
        <v>43</v>
      </c>
      <c r="M14" s="1869"/>
      <c r="N14" s="1869"/>
      <c r="O14" s="1869"/>
      <c r="P14" s="1869"/>
      <c r="Q14" s="1870"/>
      <c r="R14" s="1883" t="s">
        <v>578</v>
      </c>
      <c r="S14" s="1869"/>
      <c r="T14" s="1869"/>
      <c r="U14" s="1869"/>
      <c r="V14" s="1869"/>
      <c r="W14" s="1870"/>
      <c r="X14" s="1883" t="s">
        <v>44</v>
      </c>
      <c r="Y14" s="1869"/>
      <c r="Z14" s="1869"/>
      <c r="AA14" s="1869"/>
      <c r="AB14" s="1869"/>
      <c r="AC14" s="1870"/>
      <c r="AD14" s="1869" t="s">
        <v>45</v>
      </c>
      <c r="AE14" s="1869"/>
      <c r="AF14" s="1869"/>
      <c r="AG14" s="1869"/>
      <c r="AH14" s="1870"/>
      <c r="AI14" s="1871" t="s">
        <v>46</v>
      </c>
      <c r="AJ14" s="1821"/>
      <c r="AK14" s="1821"/>
      <c r="AL14" s="1821"/>
      <c r="AM14" s="1821"/>
      <c r="AN14" s="1803"/>
      <c r="AO14" s="1872" t="s">
        <v>47</v>
      </c>
      <c r="AP14" s="1871" t="s">
        <v>48</v>
      </c>
      <c r="AQ14" s="1821"/>
      <c r="AR14" s="1821"/>
      <c r="AS14" s="1821"/>
      <c r="AT14" s="1821"/>
      <c r="AU14" s="1803"/>
      <c r="AV14" s="1875" t="s">
        <v>569</v>
      </c>
      <c r="AW14" s="1871" t="s">
        <v>49</v>
      </c>
      <c r="AX14" s="1821"/>
      <c r="AY14" s="1821"/>
      <c r="AZ14" s="1821"/>
      <c r="BA14" s="1821"/>
      <c r="BB14" s="1821"/>
      <c r="BC14" s="1821"/>
      <c r="BD14" s="1821"/>
      <c r="BE14" s="1803"/>
      <c r="BF14" s="1858" t="s">
        <v>1556</v>
      </c>
      <c r="BG14" s="1821"/>
      <c r="BH14" s="1821"/>
      <c r="BI14" s="1821"/>
      <c r="BJ14" s="1821"/>
      <c r="BK14" s="1803"/>
      <c r="BL14" s="1732" t="s">
        <v>2448</v>
      </c>
      <c r="BM14" s="1733"/>
      <c r="BN14" s="1858" t="s">
        <v>1558</v>
      </c>
      <c r="BO14" s="1803"/>
    </row>
    <row r="15" spans="1:67" ht="14.25" customHeight="1">
      <c r="A15" s="1873"/>
      <c r="B15" s="1880"/>
      <c r="C15" s="1881"/>
      <c r="D15" s="1881"/>
      <c r="E15" s="1881"/>
      <c r="F15" s="1882"/>
      <c r="G15" s="1859"/>
      <c r="H15" s="1748"/>
      <c r="I15" s="1754"/>
      <c r="J15" s="1859"/>
      <c r="K15" s="1754"/>
      <c r="L15" s="1862"/>
      <c r="M15" s="1863"/>
      <c r="N15" s="1863"/>
      <c r="O15" s="1863"/>
      <c r="P15" s="1863"/>
      <c r="Q15" s="1864"/>
      <c r="R15" s="1862"/>
      <c r="S15" s="1863"/>
      <c r="T15" s="1863"/>
      <c r="U15" s="1863"/>
      <c r="V15" s="1863"/>
      <c r="W15" s="1864"/>
      <c r="X15" s="1862"/>
      <c r="Y15" s="1863"/>
      <c r="Z15" s="1863"/>
      <c r="AA15" s="1863"/>
      <c r="AB15" s="1863"/>
      <c r="AC15" s="1864"/>
      <c r="AD15" s="1863"/>
      <c r="AE15" s="1863"/>
      <c r="AF15" s="1863"/>
      <c r="AG15" s="1863"/>
      <c r="AH15" s="1864"/>
      <c r="AI15" s="1859"/>
      <c r="AJ15" s="1748"/>
      <c r="AK15" s="1748"/>
      <c r="AL15" s="1748"/>
      <c r="AM15" s="1748"/>
      <c r="AN15" s="1754"/>
      <c r="AO15" s="1873"/>
      <c r="AP15" s="1859"/>
      <c r="AQ15" s="1748"/>
      <c r="AR15" s="1748"/>
      <c r="AS15" s="1748"/>
      <c r="AT15" s="1748"/>
      <c r="AU15" s="1754"/>
      <c r="AV15" s="1861"/>
      <c r="AW15" s="1859"/>
      <c r="AX15" s="1748"/>
      <c r="AY15" s="1748"/>
      <c r="AZ15" s="1748"/>
      <c r="BA15" s="1748"/>
      <c r="BB15" s="1748"/>
      <c r="BC15" s="1748"/>
      <c r="BD15" s="1748"/>
      <c r="BE15" s="1754"/>
      <c r="BF15" s="1859"/>
      <c r="BG15" s="1748"/>
      <c r="BH15" s="1748"/>
      <c r="BI15" s="1748"/>
      <c r="BJ15" s="1748"/>
      <c r="BK15" s="1754"/>
      <c r="BL15" s="1734"/>
      <c r="BM15" s="1735"/>
      <c r="BN15" s="1859"/>
      <c r="BO15" s="1754"/>
    </row>
    <row r="16" spans="1:67">
      <c r="A16" s="1873"/>
      <c r="B16" s="1859" t="s">
        <v>50</v>
      </c>
      <c r="C16" s="1748"/>
      <c r="D16" s="1748"/>
      <c r="E16" s="1748"/>
      <c r="F16" s="1754"/>
      <c r="G16" s="1859"/>
      <c r="H16" s="1748"/>
      <c r="I16" s="1754"/>
      <c r="J16" s="1859"/>
      <c r="K16" s="1754"/>
      <c r="L16" s="1862"/>
      <c r="M16" s="1863"/>
      <c r="N16" s="1863"/>
      <c r="O16" s="1863"/>
      <c r="P16" s="1863"/>
      <c r="Q16" s="1864"/>
      <c r="R16" s="1862"/>
      <c r="S16" s="1863"/>
      <c r="T16" s="1863"/>
      <c r="U16" s="1863"/>
      <c r="V16" s="1863"/>
      <c r="W16" s="1864"/>
      <c r="X16" s="1862"/>
      <c r="Y16" s="1863"/>
      <c r="Z16" s="1863"/>
      <c r="AA16" s="1863"/>
      <c r="AB16" s="1863"/>
      <c r="AC16" s="1864"/>
      <c r="AD16" s="1863"/>
      <c r="AE16" s="1863"/>
      <c r="AF16" s="1863"/>
      <c r="AG16" s="1863"/>
      <c r="AH16" s="1864"/>
      <c r="AI16" s="1860"/>
      <c r="AJ16" s="1822"/>
      <c r="AK16" s="1822"/>
      <c r="AL16" s="1822"/>
      <c r="AM16" s="1822"/>
      <c r="AN16" s="1804"/>
      <c r="AO16" s="1873"/>
      <c r="AP16" s="1860"/>
      <c r="AQ16" s="1822"/>
      <c r="AR16" s="1822"/>
      <c r="AS16" s="1822"/>
      <c r="AT16" s="1822"/>
      <c r="AU16" s="1804"/>
      <c r="AV16" s="1856" t="s">
        <v>570</v>
      </c>
      <c r="AW16" s="1860"/>
      <c r="AX16" s="1822"/>
      <c r="AY16" s="1822"/>
      <c r="AZ16" s="1822"/>
      <c r="BA16" s="1822"/>
      <c r="BB16" s="1822"/>
      <c r="BC16" s="1822"/>
      <c r="BD16" s="1822"/>
      <c r="BE16" s="1804"/>
      <c r="BF16" s="1860"/>
      <c r="BG16" s="1822"/>
      <c r="BH16" s="1822"/>
      <c r="BI16" s="1822"/>
      <c r="BJ16" s="1822"/>
      <c r="BK16" s="1804"/>
      <c r="BL16" s="1734"/>
      <c r="BM16" s="1735"/>
      <c r="BN16" s="1859"/>
      <c r="BO16" s="1754"/>
    </row>
    <row r="17" spans="1:67">
      <c r="A17" s="1873"/>
      <c r="B17" s="1859"/>
      <c r="C17" s="1748"/>
      <c r="D17" s="1748"/>
      <c r="E17" s="1748"/>
      <c r="F17" s="1754"/>
      <c r="G17" s="1859"/>
      <c r="H17" s="1748"/>
      <c r="I17" s="1754"/>
      <c r="J17" s="1859"/>
      <c r="K17" s="1754"/>
      <c r="L17" s="1862" t="s">
        <v>51</v>
      </c>
      <c r="M17" s="1863"/>
      <c r="N17" s="1863"/>
      <c r="O17" s="1863"/>
      <c r="P17" s="1863"/>
      <c r="Q17" s="1864"/>
      <c r="R17" s="1862" t="s">
        <v>52</v>
      </c>
      <c r="S17" s="1863"/>
      <c r="T17" s="1863"/>
      <c r="U17" s="1863"/>
      <c r="V17" s="1863"/>
      <c r="W17" s="1864"/>
      <c r="X17" s="1862" t="s">
        <v>582</v>
      </c>
      <c r="Y17" s="1863"/>
      <c r="Z17" s="1863"/>
      <c r="AA17" s="1863"/>
      <c r="AB17" s="1863"/>
      <c r="AC17" s="1864"/>
      <c r="AD17" s="1863" t="s">
        <v>45</v>
      </c>
      <c r="AE17" s="1863"/>
      <c r="AF17" s="1863"/>
      <c r="AG17" s="1863"/>
      <c r="AH17" s="1864"/>
      <c r="AI17" s="1868" t="s">
        <v>53</v>
      </c>
      <c r="AJ17" s="1747"/>
      <c r="AK17" s="1747"/>
      <c r="AL17" s="1747"/>
      <c r="AM17" s="1747"/>
      <c r="AN17" s="1753"/>
      <c r="AO17" s="1873"/>
      <c r="AP17" s="1868" t="s">
        <v>54</v>
      </c>
      <c r="AQ17" s="1747"/>
      <c r="AR17" s="1747"/>
      <c r="AS17" s="1747"/>
      <c r="AT17" s="1747"/>
      <c r="AU17" s="1753"/>
      <c r="AV17" s="1861"/>
      <c r="AW17" s="1854" t="s">
        <v>55</v>
      </c>
      <c r="AX17" s="1748"/>
      <c r="AY17" s="1754"/>
      <c r="AZ17" s="1859" t="s">
        <v>588</v>
      </c>
      <c r="BA17" s="1748"/>
      <c r="BB17" s="1754"/>
      <c r="BC17" s="1859" t="s">
        <v>56</v>
      </c>
      <c r="BD17" s="1748"/>
      <c r="BE17" s="1754"/>
      <c r="BF17" s="1853" t="s">
        <v>1798</v>
      </c>
      <c r="BG17" s="1747"/>
      <c r="BH17" s="1747"/>
      <c r="BI17" s="1747"/>
      <c r="BJ17" s="1747"/>
      <c r="BK17" s="1753"/>
      <c r="BL17" s="1734"/>
      <c r="BM17" s="1735"/>
      <c r="BN17" s="1859"/>
      <c r="BO17" s="1754"/>
    </row>
    <row r="18" spans="1:67">
      <c r="A18" s="1873"/>
      <c r="B18" s="1859"/>
      <c r="C18" s="1748"/>
      <c r="D18" s="1748"/>
      <c r="E18" s="1748"/>
      <c r="F18" s="1754"/>
      <c r="G18" s="1859"/>
      <c r="H18" s="1748"/>
      <c r="I18" s="1754"/>
      <c r="J18" s="1859"/>
      <c r="K18" s="1754"/>
      <c r="L18" s="1862"/>
      <c r="M18" s="1863"/>
      <c r="N18" s="1863"/>
      <c r="O18" s="1863"/>
      <c r="P18" s="1863"/>
      <c r="Q18" s="1864"/>
      <c r="R18" s="1862"/>
      <c r="S18" s="1863"/>
      <c r="T18" s="1863"/>
      <c r="U18" s="1863"/>
      <c r="V18" s="1863"/>
      <c r="W18" s="1864"/>
      <c r="X18" s="1862"/>
      <c r="Y18" s="1863"/>
      <c r="Z18" s="1863"/>
      <c r="AA18" s="1863"/>
      <c r="AB18" s="1863"/>
      <c r="AC18" s="1864"/>
      <c r="AD18" s="1863"/>
      <c r="AE18" s="1863"/>
      <c r="AF18" s="1863"/>
      <c r="AG18" s="1863"/>
      <c r="AH18" s="1864"/>
      <c r="AI18" s="1859"/>
      <c r="AJ18" s="1748"/>
      <c r="AK18" s="1748"/>
      <c r="AL18" s="1748"/>
      <c r="AM18" s="1748"/>
      <c r="AN18" s="1754"/>
      <c r="AO18" s="1873"/>
      <c r="AP18" s="1859"/>
      <c r="AQ18" s="1748"/>
      <c r="AR18" s="1748"/>
      <c r="AS18" s="1748"/>
      <c r="AT18" s="1748"/>
      <c r="AU18" s="1754"/>
      <c r="AV18" s="1856" t="s">
        <v>571</v>
      </c>
      <c r="AW18" s="1854"/>
      <c r="AX18" s="1748"/>
      <c r="AY18" s="1754"/>
      <c r="AZ18" s="1859"/>
      <c r="BA18" s="1748"/>
      <c r="BB18" s="1754"/>
      <c r="BC18" s="1859"/>
      <c r="BD18" s="1748"/>
      <c r="BE18" s="1754"/>
      <c r="BF18" s="1854"/>
      <c r="BG18" s="1748"/>
      <c r="BH18" s="1748"/>
      <c r="BI18" s="1748"/>
      <c r="BJ18" s="1748"/>
      <c r="BK18" s="1754"/>
      <c r="BL18" s="1734"/>
      <c r="BM18" s="1735"/>
      <c r="BN18" s="1859"/>
      <c r="BO18" s="1754"/>
    </row>
    <row r="19" spans="1:67">
      <c r="A19" s="1874"/>
      <c r="B19" s="1855"/>
      <c r="C19" s="1749"/>
      <c r="D19" s="1749"/>
      <c r="E19" s="1749"/>
      <c r="F19" s="1755"/>
      <c r="G19" s="1855"/>
      <c r="H19" s="1749"/>
      <c r="I19" s="1755"/>
      <c r="J19" s="1855"/>
      <c r="K19" s="1755"/>
      <c r="L19" s="1865"/>
      <c r="M19" s="1866"/>
      <c r="N19" s="1866"/>
      <c r="O19" s="1866"/>
      <c r="P19" s="1866"/>
      <c r="Q19" s="1867"/>
      <c r="R19" s="1865"/>
      <c r="S19" s="1866"/>
      <c r="T19" s="1866"/>
      <c r="U19" s="1866"/>
      <c r="V19" s="1866"/>
      <c r="W19" s="1867"/>
      <c r="X19" s="1865"/>
      <c r="Y19" s="1866"/>
      <c r="Z19" s="1866"/>
      <c r="AA19" s="1866"/>
      <c r="AB19" s="1866"/>
      <c r="AC19" s="1867"/>
      <c r="AD19" s="1866"/>
      <c r="AE19" s="1866"/>
      <c r="AF19" s="1866"/>
      <c r="AG19" s="1866"/>
      <c r="AH19" s="1867"/>
      <c r="AI19" s="1855"/>
      <c r="AJ19" s="1749"/>
      <c r="AK19" s="1749"/>
      <c r="AL19" s="1749"/>
      <c r="AM19" s="1749"/>
      <c r="AN19" s="1755"/>
      <c r="AO19" s="1874"/>
      <c r="AP19" s="1855"/>
      <c r="AQ19" s="1749"/>
      <c r="AR19" s="1749"/>
      <c r="AS19" s="1749"/>
      <c r="AT19" s="1749"/>
      <c r="AU19" s="1755"/>
      <c r="AV19" s="1857"/>
      <c r="AW19" s="1855"/>
      <c r="AX19" s="1749"/>
      <c r="AY19" s="1755"/>
      <c r="AZ19" s="1855"/>
      <c r="BA19" s="1749"/>
      <c r="BB19" s="1755"/>
      <c r="BC19" s="1855"/>
      <c r="BD19" s="1749"/>
      <c r="BE19" s="1755"/>
      <c r="BF19" s="1855"/>
      <c r="BG19" s="1749"/>
      <c r="BH19" s="1749"/>
      <c r="BI19" s="1749"/>
      <c r="BJ19" s="1749"/>
      <c r="BK19" s="1755"/>
      <c r="BL19" s="1736"/>
      <c r="BM19" s="1737"/>
      <c r="BN19" s="1855"/>
      <c r="BO19" s="1755"/>
    </row>
    <row r="20" spans="1:67" ht="14.25" customHeight="1">
      <c r="A20" s="1915">
        <f>作業員データ!$A$4</f>
        <v>1</v>
      </c>
      <c r="B20" s="1993" t="str">
        <f>作業員データ!$B$4</f>
        <v>こくらいちろう</v>
      </c>
      <c r="C20" s="1994"/>
      <c r="D20" s="1994"/>
      <c r="E20" s="1994"/>
      <c r="F20" s="1995"/>
      <c r="G20" s="1999" t="str">
        <f>作業員データ!$D$4</f>
        <v>型枠大工</v>
      </c>
      <c r="H20" s="1976"/>
      <c r="I20" s="2000"/>
      <c r="J20" s="2004" t="str">
        <f>作業員データ!$AY$4</f>
        <v>現</v>
      </c>
      <c r="K20" s="2005" t="str">
        <f>作業員データ!$BB$4</f>
        <v>職</v>
      </c>
      <c r="L20" s="2001" t="str">
        <f>作業員データ!$L$4</f>
        <v>昭和60</v>
      </c>
      <c r="M20" s="1821" t="s">
        <v>593</v>
      </c>
      <c r="N20" s="1989">
        <f>作業員データ!$H$4</f>
        <v>4</v>
      </c>
      <c r="O20" s="1821" t="s">
        <v>24</v>
      </c>
      <c r="P20" s="1978">
        <f>作業員データ!$J$4</f>
        <v>1</v>
      </c>
      <c r="Q20" s="1803" t="s">
        <v>595</v>
      </c>
      <c r="R20" s="1992" t="str">
        <f>作業員データ!$V$4</f>
        <v>昭和40</v>
      </c>
      <c r="S20" s="1821" t="s">
        <v>593</v>
      </c>
      <c r="T20" s="1978">
        <f>作業員データ!$R$4</f>
        <v>10</v>
      </c>
      <c r="U20" s="1821" t="s">
        <v>24</v>
      </c>
      <c r="V20" s="1978">
        <f>作業員データ!$T$4</f>
        <v>1</v>
      </c>
      <c r="W20" s="1803" t="s">
        <v>595</v>
      </c>
      <c r="X20" s="1983" t="str">
        <f>作業員データ!$Y$4</f>
        <v>北九州市小倉北区○町1-2-3</v>
      </c>
      <c r="Y20" s="1984"/>
      <c r="Z20" s="1984"/>
      <c r="AA20" s="1984"/>
      <c r="AB20" s="1984"/>
      <c r="AC20" s="1985"/>
      <c r="AD20" s="1821" t="s">
        <v>25</v>
      </c>
      <c r="AE20" s="1976" t="str">
        <f>作業員データ!$Z$4</f>
        <v>090-1234-9876</v>
      </c>
      <c r="AF20" s="1976"/>
      <c r="AG20" s="1976"/>
      <c r="AH20" s="1803" t="s">
        <v>26</v>
      </c>
      <c r="AI20" s="1982">
        <f>作業員データ!$AD$4</f>
        <v>2</v>
      </c>
      <c r="AJ20" s="1821" t="s">
        <v>593</v>
      </c>
      <c r="AK20" s="1978">
        <f>作業員データ!$AF$4</f>
        <v>6</v>
      </c>
      <c r="AL20" s="1821" t="s">
        <v>24</v>
      </c>
      <c r="AM20" s="1978">
        <f>作業員データ!$AH$4</f>
        <v>10</v>
      </c>
      <c r="AN20" s="1803" t="s">
        <v>595</v>
      </c>
      <c r="AO20" s="1979" t="str">
        <f>作業員データ!$AN$4</f>
        <v>Ａ</v>
      </c>
      <c r="AP20" s="1918">
        <f>作業員データ!$AP$4</f>
        <v>0</v>
      </c>
      <c r="AQ20" s="1821" t="s">
        <v>593</v>
      </c>
      <c r="AR20" s="1914">
        <f>作業員データ!$AR$4</f>
        <v>0</v>
      </c>
      <c r="AS20" s="1821" t="s">
        <v>24</v>
      </c>
      <c r="AT20" s="1914">
        <f>作業員データ!$AT$4</f>
        <v>0</v>
      </c>
      <c r="AU20" s="1803" t="s">
        <v>595</v>
      </c>
      <c r="AV20" s="877" t="str">
        <f>作業員データ!$CG$4</f>
        <v>全国健康保険協会</v>
      </c>
      <c r="AW20" s="1971" t="str">
        <f>作業員データ!$BO$4</f>
        <v>職長教育</v>
      </c>
      <c r="AX20" s="1972"/>
      <c r="AY20" s="1973"/>
      <c r="AZ20" s="1971" t="str">
        <f>作業員データ!$BU$4</f>
        <v>玉掛け</v>
      </c>
      <c r="BA20" s="1972"/>
      <c r="BB20" s="1973"/>
      <c r="BC20" s="1971" t="str">
        <f>作業員データ!$CA$4</f>
        <v>1級型枠技能士</v>
      </c>
      <c r="BD20" s="1972"/>
      <c r="BE20" s="1973"/>
      <c r="BF20" s="1974">
        <v>2</v>
      </c>
      <c r="BG20" s="1821" t="s">
        <v>593</v>
      </c>
      <c r="BH20" s="1976">
        <v>12</v>
      </c>
      <c r="BI20" s="1821" t="s">
        <v>24</v>
      </c>
      <c r="BJ20" s="1976">
        <v>15</v>
      </c>
      <c r="BK20" s="1803" t="s">
        <v>595</v>
      </c>
      <c r="BL20" s="1732" t="s">
        <v>2449</v>
      </c>
      <c r="BM20" s="1733"/>
      <c r="BN20" s="1805" t="s">
        <v>1557</v>
      </c>
      <c r="BO20" s="1806"/>
    </row>
    <row r="21" spans="1:67" ht="14.25" customHeight="1">
      <c r="A21" s="1916"/>
      <c r="B21" s="1996"/>
      <c r="C21" s="1997"/>
      <c r="D21" s="1997"/>
      <c r="E21" s="1997"/>
      <c r="F21" s="1998"/>
      <c r="G21" s="1949"/>
      <c r="H21" s="1938"/>
      <c r="I21" s="1954"/>
      <c r="J21" s="2004"/>
      <c r="K21" s="2005"/>
      <c r="L21" s="2002"/>
      <c r="M21" s="1748"/>
      <c r="N21" s="1990"/>
      <c r="O21" s="1748"/>
      <c r="P21" s="1938"/>
      <c r="Q21" s="1754"/>
      <c r="R21" s="1949"/>
      <c r="S21" s="1748"/>
      <c r="T21" s="1938"/>
      <c r="U21" s="1748"/>
      <c r="V21" s="1938"/>
      <c r="W21" s="1754"/>
      <c r="X21" s="1959"/>
      <c r="Y21" s="1960"/>
      <c r="Z21" s="1960"/>
      <c r="AA21" s="1960"/>
      <c r="AB21" s="1960"/>
      <c r="AC21" s="1961"/>
      <c r="AD21" s="1748"/>
      <c r="AE21" s="1938"/>
      <c r="AF21" s="1938"/>
      <c r="AG21" s="1938"/>
      <c r="AH21" s="1754"/>
      <c r="AI21" s="1949"/>
      <c r="AJ21" s="1748"/>
      <c r="AK21" s="1938"/>
      <c r="AL21" s="1748"/>
      <c r="AM21" s="1938"/>
      <c r="AN21" s="1754"/>
      <c r="AO21" s="1980"/>
      <c r="AP21" s="1769"/>
      <c r="AQ21" s="1748"/>
      <c r="AR21" s="1751"/>
      <c r="AS21" s="1748"/>
      <c r="AT21" s="1751"/>
      <c r="AU21" s="1754"/>
      <c r="AV21" s="878">
        <f>作業員データ!$CH$4</f>
        <v>4567</v>
      </c>
      <c r="AW21" s="1942" t="str">
        <f>作業員データ!$BP$4</f>
        <v>高所作業車</v>
      </c>
      <c r="AX21" s="1943"/>
      <c r="AY21" s="1944"/>
      <c r="AZ21" s="1942" t="str">
        <f>作業員データ!$BV$4</f>
        <v>型枠支保工</v>
      </c>
      <c r="BA21" s="1943"/>
      <c r="BB21" s="1944"/>
      <c r="BC21" s="1942" t="str">
        <f>作業員データ!$CB$4</f>
        <v>登録型枠基幹</v>
      </c>
      <c r="BD21" s="1943"/>
      <c r="BE21" s="1944"/>
      <c r="BF21" s="1949"/>
      <c r="BG21" s="1748"/>
      <c r="BH21" s="1938"/>
      <c r="BI21" s="1748"/>
      <c r="BJ21" s="1938"/>
      <c r="BK21" s="1754"/>
      <c r="BL21" s="1734"/>
      <c r="BM21" s="1735"/>
      <c r="BN21" s="1756"/>
      <c r="BO21" s="1758"/>
    </row>
    <row r="22" spans="1:67" ht="14.25" customHeight="1">
      <c r="A22" s="1916"/>
      <c r="B22" s="1965" t="str">
        <f>作業員データ!$C$4</f>
        <v>小倉一郎</v>
      </c>
      <c r="C22" s="1966"/>
      <c r="D22" s="1966"/>
      <c r="E22" s="1966"/>
      <c r="F22" s="1967"/>
      <c r="G22" s="1949"/>
      <c r="H22" s="1938"/>
      <c r="I22" s="1954"/>
      <c r="J22" s="2005" t="str">
        <f>作業員データ!$BE$4</f>
        <v/>
      </c>
      <c r="K22" s="2005" t="str">
        <f>作業員データ!$BH$4</f>
        <v/>
      </c>
      <c r="L22" s="2003"/>
      <c r="M22" s="1822"/>
      <c r="N22" s="1991"/>
      <c r="O22" s="1822"/>
      <c r="P22" s="1977"/>
      <c r="Q22" s="1804"/>
      <c r="R22" s="1975"/>
      <c r="S22" s="1822"/>
      <c r="T22" s="1977"/>
      <c r="U22" s="1822"/>
      <c r="V22" s="1977"/>
      <c r="W22" s="1804"/>
      <c r="X22" s="1986"/>
      <c r="Y22" s="1987"/>
      <c r="Z22" s="1987"/>
      <c r="AA22" s="1987"/>
      <c r="AB22" s="1987"/>
      <c r="AC22" s="1988"/>
      <c r="AD22" s="1748"/>
      <c r="AE22" s="1938"/>
      <c r="AF22" s="1938"/>
      <c r="AG22" s="1938"/>
      <c r="AH22" s="1754"/>
      <c r="AI22" s="1975"/>
      <c r="AJ22" s="1822"/>
      <c r="AK22" s="1977"/>
      <c r="AL22" s="1822"/>
      <c r="AM22" s="1977"/>
      <c r="AN22" s="1804"/>
      <c r="AO22" s="1980"/>
      <c r="AP22" s="1820"/>
      <c r="AQ22" s="1822"/>
      <c r="AR22" s="1824"/>
      <c r="AS22" s="1822"/>
      <c r="AT22" s="1824"/>
      <c r="AU22" s="1804"/>
      <c r="AV22" s="879" t="str">
        <f>作業員データ!$CI$4</f>
        <v>厚生年金</v>
      </c>
      <c r="AW22" s="1942" t="str">
        <f>作業員データ!$BQ$4</f>
        <v>アーク</v>
      </c>
      <c r="AX22" s="1943"/>
      <c r="AY22" s="1944"/>
      <c r="AZ22" s="1942" t="str">
        <f>作業員データ!$BW$4</f>
        <v>足場組み立て</v>
      </c>
      <c r="BA22" s="1943"/>
      <c r="BB22" s="1944"/>
      <c r="BC22" s="1942">
        <f>作業員データ!$CC$4</f>
        <v>0</v>
      </c>
      <c r="BD22" s="1943"/>
      <c r="BE22" s="1944"/>
      <c r="BF22" s="1975"/>
      <c r="BG22" s="1822"/>
      <c r="BH22" s="1977"/>
      <c r="BI22" s="1822"/>
      <c r="BJ22" s="1977"/>
      <c r="BK22" s="1804"/>
      <c r="BL22" s="1734"/>
      <c r="BM22" s="1735"/>
      <c r="BN22" s="1756"/>
      <c r="BO22" s="1758"/>
    </row>
    <row r="23" spans="1:67" ht="14.25" customHeight="1">
      <c r="A23" s="1916"/>
      <c r="B23" s="1965"/>
      <c r="C23" s="1966"/>
      <c r="D23" s="1966"/>
      <c r="E23" s="1966"/>
      <c r="F23" s="1967"/>
      <c r="G23" s="1949"/>
      <c r="H23" s="1938"/>
      <c r="I23" s="1954"/>
      <c r="J23" s="2005"/>
      <c r="K23" s="2005"/>
      <c r="L23" s="875"/>
      <c r="M23" s="526"/>
      <c r="N23" s="1938" t="str">
        <f ca="1">作業員データ!$N$4</f>
        <v>34</v>
      </c>
      <c r="O23" s="1748" t="s">
        <v>593</v>
      </c>
      <c r="P23" s="526"/>
      <c r="Q23" s="527"/>
      <c r="R23" s="875"/>
      <c r="S23" s="526"/>
      <c r="T23" s="1938" t="str">
        <f ca="1">作業員データ!$X$4</f>
        <v>54</v>
      </c>
      <c r="U23" s="1748" t="s">
        <v>61</v>
      </c>
      <c r="V23" s="526"/>
      <c r="W23" s="527"/>
      <c r="X23" s="1956" t="str">
        <f>作業員データ!$AA$4</f>
        <v>北九州市小倉北区○町1-2-3</v>
      </c>
      <c r="Y23" s="1957"/>
      <c r="Z23" s="1957"/>
      <c r="AA23" s="1957"/>
      <c r="AB23" s="1957"/>
      <c r="AC23" s="1958"/>
      <c r="AD23" s="1747" t="s">
        <v>25</v>
      </c>
      <c r="AE23" s="1937" t="str">
        <f>作業員データ!$AB$4</f>
        <v>093-123-4567</v>
      </c>
      <c r="AF23" s="1937"/>
      <c r="AG23" s="1937"/>
      <c r="AH23" s="1753" t="s">
        <v>26</v>
      </c>
      <c r="AI23" s="1951">
        <f>作業員データ!$AK$4</f>
        <v>110</v>
      </c>
      <c r="AJ23" s="1937"/>
      <c r="AK23" s="1747" t="s">
        <v>62</v>
      </c>
      <c r="AL23" s="1747"/>
      <c r="AM23" s="1952">
        <f>作業員データ!$AM$4</f>
        <v>70</v>
      </c>
      <c r="AN23" s="1953"/>
      <c r="AO23" s="1980"/>
      <c r="AP23" s="1768">
        <f>作業員データ!$AV$4</f>
        <v>0</v>
      </c>
      <c r="AQ23" s="1891"/>
      <c r="AR23" s="1891"/>
      <c r="AS23" s="1891"/>
      <c r="AT23" s="1891"/>
      <c r="AU23" s="1892"/>
      <c r="AV23" s="880">
        <f>作業員データ!$CJ$4</f>
        <v>9087</v>
      </c>
      <c r="AW23" s="1942">
        <f>作業員データ!$BR$4</f>
        <v>0</v>
      </c>
      <c r="AX23" s="1943"/>
      <c r="AY23" s="1944"/>
      <c r="AZ23" s="1942">
        <f>作業員データ!$BX$4</f>
        <v>0</v>
      </c>
      <c r="BA23" s="1943"/>
      <c r="BB23" s="1944"/>
      <c r="BC23" s="1942">
        <f>作業員データ!$CD$4</f>
        <v>0</v>
      </c>
      <c r="BD23" s="1943"/>
      <c r="BE23" s="1944"/>
      <c r="BF23" s="1948">
        <v>2</v>
      </c>
      <c r="BG23" s="1747" t="s">
        <v>593</v>
      </c>
      <c r="BH23" s="1937">
        <v>12</v>
      </c>
      <c r="BI23" s="1747" t="s">
        <v>24</v>
      </c>
      <c r="BJ23" s="1937">
        <v>16</v>
      </c>
      <c r="BK23" s="1753" t="s">
        <v>595</v>
      </c>
      <c r="BL23" s="1734"/>
      <c r="BM23" s="1735"/>
      <c r="BN23" s="1756"/>
      <c r="BO23" s="1758"/>
    </row>
    <row r="24" spans="1:67" ht="14.25" customHeight="1">
      <c r="A24" s="1916"/>
      <c r="B24" s="1948"/>
      <c r="C24" s="1937"/>
      <c r="D24" s="1937"/>
      <c r="E24" s="1937"/>
      <c r="F24" s="1953"/>
      <c r="G24" s="1949"/>
      <c r="H24" s="1938"/>
      <c r="I24" s="1954"/>
      <c r="J24" s="2006" t="str">
        <f>作業員データ!$BK$4</f>
        <v/>
      </c>
      <c r="K24" s="2008" t="str">
        <f>作業員データ!$BN$4</f>
        <v/>
      </c>
      <c r="L24" s="875"/>
      <c r="M24" s="526"/>
      <c r="N24" s="1938"/>
      <c r="O24" s="1748"/>
      <c r="P24" s="526"/>
      <c r="Q24" s="527"/>
      <c r="R24" s="875"/>
      <c r="S24" s="526"/>
      <c r="T24" s="1938"/>
      <c r="U24" s="1748"/>
      <c r="V24" s="526"/>
      <c r="W24" s="527"/>
      <c r="X24" s="1959"/>
      <c r="Y24" s="1960"/>
      <c r="Z24" s="1960"/>
      <c r="AA24" s="1960"/>
      <c r="AB24" s="1960"/>
      <c r="AC24" s="1961"/>
      <c r="AD24" s="1748"/>
      <c r="AE24" s="1938"/>
      <c r="AF24" s="1938"/>
      <c r="AG24" s="1938"/>
      <c r="AH24" s="1754"/>
      <c r="AI24" s="1949"/>
      <c r="AJ24" s="1938"/>
      <c r="AK24" s="1748"/>
      <c r="AL24" s="1748"/>
      <c r="AM24" s="1938"/>
      <c r="AN24" s="1954"/>
      <c r="AO24" s="1980"/>
      <c r="AP24" s="1893"/>
      <c r="AQ24" s="1894"/>
      <c r="AR24" s="1894"/>
      <c r="AS24" s="1894"/>
      <c r="AT24" s="1894"/>
      <c r="AU24" s="1895"/>
      <c r="AV24" s="1940">
        <f>作業員データ!$CK$4</f>
        <v>8875</v>
      </c>
      <c r="AW24" s="1942">
        <f>作業員データ!$BS$4</f>
        <v>0</v>
      </c>
      <c r="AX24" s="1943"/>
      <c r="AY24" s="1944"/>
      <c r="AZ24" s="1942">
        <f>作業員データ!$BY$4</f>
        <v>0</v>
      </c>
      <c r="BA24" s="1943"/>
      <c r="BB24" s="1944"/>
      <c r="BC24" s="1942">
        <f>作業員データ!$CE$4</f>
        <v>0</v>
      </c>
      <c r="BD24" s="1943"/>
      <c r="BE24" s="1944"/>
      <c r="BF24" s="1949"/>
      <c r="BG24" s="1748"/>
      <c r="BH24" s="1938"/>
      <c r="BI24" s="1748"/>
      <c r="BJ24" s="1938"/>
      <c r="BK24" s="1754"/>
      <c r="BL24" s="1734"/>
      <c r="BM24" s="1735"/>
      <c r="BN24" s="1756"/>
      <c r="BO24" s="1758"/>
    </row>
    <row r="25" spans="1:67" ht="14.25" customHeight="1">
      <c r="A25" s="1917"/>
      <c r="B25" s="1968"/>
      <c r="C25" s="1969"/>
      <c r="D25" s="1969"/>
      <c r="E25" s="1969"/>
      <c r="F25" s="1970"/>
      <c r="G25" s="1950"/>
      <c r="H25" s="1939"/>
      <c r="I25" s="1955"/>
      <c r="J25" s="2007"/>
      <c r="K25" s="2009"/>
      <c r="L25" s="876"/>
      <c r="M25" s="529"/>
      <c r="N25" s="1939"/>
      <c r="O25" s="1749"/>
      <c r="P25" s="529"/>
      <c r="Q25" s="530"/>
      <c r="R25" s="876"/>
      <c r="S25" s="529"/>
      <c r="T25" s="1939"/>
      <c r="U25" s="1749"/>
      <c r="V25" s="529"/>
      <c r="W25" s="530"/>
      <c r="X25" s="1962"/>
      <c r="Y25" s="1963"/>
      <c r="Z25" s="1963"/>
      <c r="AA25" s="1963"/>
      <c r="AB25" s="1963"/>
      <c r="AC25" s="1964"/>
      <c r="AD25" s="1749"/>
      <c r="AE25" s="1939"/>
      <c r="AF25" s="1939"/>
      <c r="AG25" s="1939"/>
      <c r="AH25" s="1755"/>
      <c r="AI25" s="1950"/>
      <c r="AJ25" s="1939"/>
      <c r="AK25" s="1749"/>
      <c r="AL25" s="1749"/>
      <c r="AM25" s="1939"/>
      <c r="AN25" s="1955"/>
      <c r="AO25" s="1981"/>
      <c r="AP25" s="1896"/>
      <c r="AQ25" s="1897"/>
      <c r="AR25" s="1897"/>
      <c r="AS25" s="1897"/>
      <c r="AT25" s="1897"/>
      <c r="AU25" s="1898"/>
      <c r="AV25" s="1941"/>
      <c r="AW25" s="1945">
        <f>作業員データ!$BT$4</f>
        <v>0</v>
      </c>
      <c r="AX25" s="1946"/>
      <c r="AY25" s="1947"/>
      <c r="AZ25" s="1945">
        <f>作業員データ!$BZ$4</f>
        <v>0</v>
      </c>
      <c r="BA25" s="1946"/>
      <c r="BB25" s="1947"/>
      <c r="BC25" s="1945">
        <f>作業員データ!$CF$4</f>
        <v>0</v>
      </c>
      <c r="BD25" s="1946"/>
      <c r="BE25" s="1947"/>
      <c r="BF25" s="1950"/>
      <c r="BG25" s="1749"/>
      <c r="BH25" s="1939"/>
      <c r="BI25" s="1749"/>
      <c r="BJ25" s="1939"/>
      <c r="BK25" s="1755"/>
      <c r="BL25" s="1736"/>
      <c r="BM25" s="1737"/>
      <c r="BN25" s="1807"/>
      <c r="BO25" s="1808"/>
    </row>
    <row r="26" spans="1:67" ht="14.25" customHeight="1">
      <c r="A26" s="1915">
        <f>作業員データ!$A$5</f>
        <v>2</v>
      </c>
      <c r="B26" s="1993" t="str">
        <f>作業員データ!$B$5</f>
        <v>やはたごろう</v>
      </c>
      <c r="C26" s="1994"/>
      <c r="D26" s="1994"/>
      <c r="E26" s="1994"/>
      <c r="F26" s="1995"/>
      <c r="G26" s="1999" t="str">
        <f>作業員データ!$D$5</f>
        <v>型枠大工</v>
      </c>
      <c r="H26" s="1976"/>
      <c r="I26" s="2000"/>
      <c r="J26" s="2004" t="str">
        <f>作業員データ!$AY$5</f>
        <v>技</v>
      </c>
      <c r="K26" s="2005" t="str">
        <f>作業員データ!$BB$5</f>
        <v/>
      </c>
      <c r="L26" s="2001" t="str">
        <f>作業員データ!$L$5</f>
        <v>昭和62</v>
      </c>
      <c r="M26" s="1821" t="s">
        <v>593</v>
      </c>
      <c r="N26" s="1989">
        <f>作業員データ!$H$5</f>
        <v>9</v>
      </c>
      <c r="O26" s="1821" t="s">
        <v>24</v>
      </c>
      <c r="P26" s="1978">
        <f>作業員データ!$J$5</f>
        <v>1</v>
      </c>
      <c r="Q26" s="1803" t="s">
        <v>595</v>
      </c>
      <c r="R26" s="1992" t="str">
        <f>作業員データ!$V$5</f>
        <v>昭和42</v>
      </c>
      <c r="S26" s="1821" t="s">
        <v>593</v>
      </c>
      <c r="T26" s="1978">
        <f>作業員データ!$R$5</f>
        <v>5</v>
      </c>
      <c r="U26" s="1821" t="s">
        <v>24</v>
      </c>
      <c r="V26" s="1978">
        <f>作業員データ!$T$5</f>
        <v>8</v>
      </c>
      <c r="W26" s="1803" t="s">
        <v>595</v>
      </c>
      <c r="X26" s="1983" t="str">
        <f>作業員データ!$Y$5</f>
        <v>北九州市小倉北区○町10-5</v>
      </c>
      <c r="Y26" s="1984"/>
      <c r="Z26" s="1984"/>
      <c r="AA26" s="1984"/>
      <c r="AB26" s="1984"/>
      <c r="AC26" s="1985"/>
      <c r="AD26" s="1821" t="s">
        <v>25</v>
      </c>
      <c r="AE26" s="1978" t="str">
        <f>作業員データ!$Z$5</f>
        <v>080-5678-1234</v>
      </c>
      <c r="AF26" s="1976"/>
      <c r="AG26" s="1976"/>
      <c r="AH26" s="1803" t="s">
        <v>26</v>
      </c>
      <c r="AI26" s="1982">
        <f>作業員データ!$AD$5</f>
        <v>2</v>
      </c>
      <c r="AJ26" s="1821" t="s">
        <v>593</v>
      </c>
      <c r="AK26" s="1978">
        <f>作業員データ!$AF$5</f>
        <v>6</v>
      </c>
      <c r="AL26" s="1821" t="s">
        <v>24</v>
      </c>
      <c r="AM26" s="1978">
        <f>作業員データ!$AH$5</f>
        <v>10</v>
      </c>
      <c r="AN26" s="1803" t="s">
        <v>595</v>
      </c>
      <c r="AO26" s="1979" t="str">
        <f>作業員データ!$AN$5</f>
        <v>Ｏ</v>
      </c>
      <c r="AP26" s="1918">
        <f>作業員データ!$AP$5</f>
        <v>0</v>
      </c>
      <c r="AQ26" s="1821" t="s">
        <v>593</v>
      </c>
      <c r="AR26" s="1914">
        <f>作業員データ!$AR$5</f>
        <v>0</v>
      </c>
      <c r="AS26" s="1821" t="s">
        <v>24</v>
      </c>
      <c r="AT26" s="1914">
        <f>作業員データ!$AT$5</f>
        <v>0</v>
      </c>
      <c r="AU26" s="1803" t="s">
        <v>595</v>
      </c>
      <c r="AV26" s="877" t="str">
        <f>作業員データ!$CG$5</f>
        <v>全国健康保険協会</v>
      </c>
      <c r="AW26" s="1971" t="str">
        <f>作業員データ!$BO$5</f>
        <v>職長教育</v>
      </c>
      <c r="AX26" s="1972"/>
      <c r="AY26" s="1973"/>
      <c r="AZ26" s="1971" t="str">
        <f>作業員データ!$BU$5</f>
        <v>玉掛け</v>
      </c>
      <c r="BA26" s="1972"/>
      <c r="BB26" s="1973"/>
      <c r="BC26" s="1971" t="str">
        <f>作業員データ!$CA$5</f>
        <v>1級型枠技能士</v>
      </c>
      <c r="BD26" s="1972"/>
      <c r="BE26" s="1973"/>
      <c r="BF26" s="1974">
        <v>2</v>
      </c>
      <c r="BG26" s="1821" t="s">
        <v>593</v>
      </c>
      <c r="BH26" s="1976">
        <v>12</v>
      </c>
      <c r="BI26" s="1821" t="s">
        <v>24</v>
      </c>
      <c r="BJ26" s="1976">
        <v>15</v>
      </c>
      <c r="BK26" s="1803" t="s">
        <v>595</v>
      </c>
      <c r="BL26" s="1732" t="s">
        <v>2449</v>
      </c>
      <c r="BM26" s="1733"/>
      <c r="BN26" s="1805" t="s">
        <v>1557</v>
      </c>
      <c r="BO26" s="1806"/>
    </row>
    <row r="27" spans="1:67">
      <c r="A27" s="1916"/>
      <c r="B27" s="1996"/>
      <c r="C27" s="1997"/>
      <c r="D27" s="1997"/>
      <c r="E27" s="1997"/>
      <c r="F27" s="1998"/>
      <c r="G27" s="1949"/>
      <c r="H27" s="1938"/>
      <c r="I27" s="1954"/>
      <c r="J27" s="2004"/>
      <c r="K27" s="2005"/>
      <c r="L27" s="2002"/>
      <c r="M27" s="1748"/>
      <c r="N27" s="1990"/>
      <c r="O27" s="1748"/>
      <c r="P27" s="1938"/>
      <c r="Q27" s="1754"/>
      <c r="R27" s="1949"/>
      <c r="S27" s="1748"/>
      <c r="T27" s="1938"/>
      <c r="U27" s="1748"/>
      <c r="V27" s="1938"/>
      <c r="W27" s="1754"/>
      <c r="X27" s="1959"/>
      <c r="Y27" s="1960"/>
      <c r="Z27" s="1960"/>
      <c r="AA27" s="1960"/>
      <c r="AB27" s="1960"/>
      <c r="AC27" s="1961"/>
      <c r="AD27" s="1748"/>
      <c r="AE27" s="1938"/>
      <c r="AF27" s="1938"/>
      <c r="AG27" s="1938"/>
      <c r="AH27" s="1754"/>
      <c r="AI27" s="1949"/>
      <c r="AJ27" s="1748"/>
      <c r="AK27" s="1938"/>
      <c r="AL27" s="1748"/>
      <c r="AM27" s="1938"/>
      <c r="AN27" s="1754"/>
      <c r="AO27" s="1980"/>
      <c r="AP27" s="1769"/>
      <c r="AQ27" s="1748"/>
      <c r="AR27" s="1751"/>
      <c r="AS27" s="1748"/>
      <c r="AT27" s="1751"/>
      <c r="AU27" s="1754"/>
      <c r="AV27" s="878">
        <f>作業員データ!$CH$5</f>
        <v>8744</v>
      </c>
      <c r="AW27" s="1942" t="str">
        <f>作業員データ!$BP$5</f>
        <v>アーク</v>
      </c>
      <c r="AX27" s="1943"/>
      <c r="AY27" s="1944"/>
      <c r="AZ27" s="1942" t="str">
        <f>作業員データ!$BV$5</f>
        <v>型枠支保工</v>
      </c>
      <c r="BA27" s="1943"/>
      <c r="BB27" s="1944"/>
      <c r="BC27" s="1942" t="str">
        <f>作業員データ!$CB$5</f>
        <v>登録型枠基幹</v>
      </c>
      <c r="BD27" s="1943"/>
      <c r="BE27" s="1944"/>
      <c r="BF27" s="1949"/>
      <c r="BG27" s="1748"/>
      <c r="BH27" s="1938"/>
      <c r="BI27" s="1748"/>
      <c r="BJ27" s="1938"/>
      <c r="BK27" s="1754"/>
      <c r="BL27" s="1734"/>
      <c r="BM27" s="1735"/>
      <c r="BN27" s="1756"/>
      <c r="BO27" s="1758"/>
    </row>
    <row r="28" spans="1:67">
      <c r="A28" s="1916"/>
      <c r="B28" s="1965" t="str">
        <f>作業員データ!$C$5</f>
        <v>八幡五郎</v>
      </c>
      <c r="C28" s="1966"/>
      <c r="D28" s="1966"/>
      <c r="E28" s="1966"/>
      <c r="F28" s="1967"/>
      <c r="G28" s="1949"/>
      <c r="H28" s="1938"/>
      <c r="I28" s="1954"/>
      <c r="J28" s="1815" t="str">
        <f>作業員データ!$BE$5</f>
        <v/>
      </c>
      <c r="K28" s="1815" t="str">
        <f>作業員データ!$BH$5</f>
        <v/>
      </c>
      <c r="L28" s="2003"/>
      <c r="M28" s="1822"/>
      <c r="N28" s="1991"/>
      <c r="O28" s="1822"/>
      <c r="P28" s="1977"/>
      <c r="Q28" s="1804"/>
      <c r="R28" s="1975"/>
      <c r="S28" s="1822"/>
      <c r="T28" s="1977"/>
      <c r="U28" s="1822"/>
      <c r="V28" s="1977"/>
      <c r="W28" s="1804"/>
      <c r="X28" s="1986"/>
      <c r="Y28" s="1987"/>
      <c r="Z28" s="1987"/>
      <c r="AA28" s="1987"/>
      <c r="AB28" s="1987"/>
      <c r="AC28" s="1988"/>
      <c r="AD28" s="1748"/>
      <c r="AE28" s="1938"/>
      <c r="AF28" s="1938"/>
      <c r="AG28" s="1938"/>
      <c r="AH28" s="1754"/>
      <c r="AI28" s="1975"/>
      <c r="AJ28" s="1822"/>
      <c r="AK28" s="1977"/>
      <c r="AL28" s="1822"/>
      <c r="AM28" s="1977"/>
      <c r="AN28" s="1804"/>
      <c r="AO28" s="1980"/>
      <c r="AP28" s="1820"/>
      <c r="AQ28" s="1822"/>
      <c r="AR28" s="1824"/>
      <c r="AS28" s="1822"/>
      <c r="AT28" s="1824"/>
      <c r="AU28" s="1804"/>
      <c r="AV28" s="879" t="str">
        <f>作業員データ!$CI$5</f>
        <v>厚生年金</v>
      </c>
      <c r="AW28" s="1942" t="str">
        <f>作業員データ!$BQ$5</f>
        <v>フォークリフト</v>
      </c>
      <c r="AX28" s="1943"/>
      <c r="AY28" s="1944"/>
      <c r="AZ28" s="1942" t="str">
        <f>作業員データ!$BW$5</f>
        <v>足場組み立て</v>
      </c>
      <c r="BA28" s="1943"/>
      <c r="BB28" s="1944"/>
      <c r="BC28" s="1942">
        <f>作業員データ!$CC$5</f>
        <v>0</v>
      </c>
      <c r="BD28" s="1943"/>
      <c r="BE28" s="1944"/>
      <c r="BF28" s="1975"/>
      <c r="BG28" s="1822"/>
      <c r="BH28" s="1977"/>
      <c r="BI28" s="1822"/>
      <c r="BJ28" s="1977"/>
      <c r="BK28" s="1804"/>
      <c r="BL28" s="1734"/>
      <c r="BM28" s="1735"/>
      <c r="BN28" s="1756"/>
      <c r="BO28" s="1758"/>
    </row>
    <row r="29" spans="1:67">
      <c r="A29" s="1916"/>
      <c r="B29" s="1965"/>
      <c r="C29" s="1966"/>
      <c r="D29" s="1966"/>
      <c r="E29" s="1966"/>
      <c r="F29" s="1967"/>
      <c r="G29" s="1949"/>
      <c r="H29" s="1938"/>
      <c r="I29" s="1954"/>
      <c r="J29" s="1815"/>
      <c r="K29" s="1815"/>
      <c r="L29" s="875"/>
      <c r="M29" s="526"/>
      <c r="N29" s="1938" t="str">
        <f ca="1">作業員データ!$N$5</f>
        <v>32</v>
      </c>
      <c r="O29" s="1748" t="s">
        <v>593</v>
      </c>
      <c r="P29" s="526"/>
      <c r="Q29" s="527"/>
      <c r="R29" s="875"/>
      <c r="S29" s="526"/>
      <c r="T29" s="1938" t="str">
        <f ca="1">作業員データ!$X$5</f>
        <v>52</v>
      </c>
      <c r="U29" s="1748" t="s">
        <v>61</v>
      </c>
      <c r="V29" s="526"/>
      <c r="W29" s="527"/>
      <c r="X29" s="1956" t="str">
        <f>作業員データ!$AA$5</f>
        <v>北九州市八幡西区○町5-5</v>
      </c>
      <c r="Y29" s="1957"/>
      <c r="Z29" s="1957"/>
      <c r="AA29" s="1957"/>
      <c r="AB29" s="1957"/>
      <c r="AC29" s="1958"/>
      <c r="AD29" s="1747" t="s">
        <v>25</v>
      </c>
      <c r="AE29" s="1937" t="str">
        <f>作業員データ!$AB$5</f>
        <v>093-661-1111</v>
      </c>
      <c r="AF29" s="1937"/>
      <c r="AG29" s="1937"/>
      <c r="AH29" s="1753" t="s">
        <v>26</v>
      </c>
      <c r="AI29" s="1951">
        <f>作業員データ!$AK$5</f>
        <v>128</v>
      </c>
      <c r="AJ29" s="1937"/>
      <c r="AK29" s="1747" t="s">
        <v>62</v>
      </c>
      <c r="AL29" s="1747"/>
      <c r="AM29" s="1952">
        <f>作業員データ!$AM$5</f>
        <v>81</v>
      </c>
      <c r="AN29" s="1953"/>
      <c r="AO29" s="1980"/>
      <c r="AP29" s="1768">
        <f>作業員データ!$AV$5</f>
        <v>0</v>
      </c>
      <c r="AQ29" s="1891"/>
      <c r="AR29" s="1891"/>
      <c r="AS29" s="1891"/>
      <c r="AT29" s="1891"/>
      <c r="AU29" s="1892"/>
      <c r="AV29" s="880">
        <f>作業員データ!$CJ$5</f>
        <v>5043</v>
      </c>
      <c r="AW29" s="1942">
        <f>作業員データ!$BR$5</f>
        <v>0</v>
      </c>
      <c r="AX29" s="1943"/>
      <c r="AY29" s="1944"/>
      <c r="AZ29" s="1942">
        <f>作業員データ!$BX$5</f>
        <v>0</v>
      </c>
      <c r="BA29" s="1943"/>
      <c r="BB29" s="1944"/>
      <c r="BC29" s="1942">
        <f>作業員データ!$CD$5</f>
        <v>0</v>
      </c>
      <c r="BD29" s="1943"/>
      <c r="BE29" s="1944"/>
      <c r="BF29" s="1948">
        <v>2</v>
      </c>
      <c r="BG29" s="1747" t="s">
        <v>593</v>
      </c>
      <c r="BH29" s="1937">
        <v>12</v>
      </c>
      <c r="BI29" s="1747" t="s">
        <v>24</v>
      </c>
      <c r="BJ29" s="1937">
        <v>16</v>
      </c>
      <c r="BK29" s="1753" t="s">
        <v>595</v>
      </c>
      <c r="BL29" s="1734"/>
      <c r="BM29" s="1735"/>
      <c r="BN29" s="1756"/>
      <c r="BO29" s="1758"/>
    </row>
    <row r="30" spans="1:67">
      <c r="A30" s="1916"/>
      <c r="B30" s="1948"/>
      <c r="C30" s="1937"/>
      <c r="D30" s="1937"/>
      <c r="E30" s="1937"/>
      <c r="F30" s="1953"/>
      <c r="G30" s="1949"/>
      <c r="H30" s="1938"/>
      <c r="I30" s="1954"/>
      <c r="J30" s="1756" t="str">
        <f>作業員データ!$BK$5</f>
        <v/>
      </c>
      <c r="K30" s="1758" t="str">
        <f>作業員データ!$BN$5</f>
        <v/>
      </c>
      <c r="L30" s="875"/>
      <c r="M30" s="526"/>
      <c r="N30" s="1938"/>
      <c r="O30" s="1748"/>
      <c r="P30" s="526"/>
      <c r="Q30" s="527"/>
      <c r="R30" s="875"/>
      <c r="S30" s="526"/>
      <c r="T30" s="1938"/>
      <c r="U30" s="1748"/>
      <c r="V30" s="526"/>
      <c r="W30" s="527"/>
      <c r="X30" s="1959"/>
      <c r="Y30" s="1960"/>
      <c r="Z30" s="1960"/>
      <c r="AA30" s="1960"/>
      <c r="AB30" s="1960"/>
      <c r="AC30" s="1961"/>
      <c r="AD30" s="1748"/>
      <c r="AE30" s="1938"/>
      <c r="AF30" s="1938"/>
      <c r="AG30" s="1938"/>
      <c r="AH30" s="1754"/>
      <c r="AI30" s="1949"/>
      <c r="AJ30" s="1938"/>
      <c r="AK30" s="1748"/>
      <c r="AL30" s="1748"/>
      <c r="AM30" s="1938"/>
      <c r="AN30" s="1954"/>
      <c r="AO30" s="1980"/>
      <c r="AP30" s="1893"/>
      <c r="AQ30" s="1894"/>
      <c r="AR30" s="1894"/>
      <c r="AS30" s="1894"/>
      <c r="AT30" s="1894"/>
      <c r="AU30" s="1895"/>
      <c r="AV30" s="1940">
        <f>作業員データ!$CK$5</f>
        <v>2387</v>
      </c>
      <c r="AW30" s="1942">
        <f>作業員データ!$BS$5</f>
        <v>0</v>
      </c>
      <c r="AX30" s="1943"/>
      <c r="AY30" s="1944"/>
      <c r="AZ30" s="1942">
        <f>作業員データ!$BY$5</f>
        <v>0</v>
      </c>
      <c r="BA30" s="1943"/>
      <c r="BB30" s="1944"/>
      <c r="BC30" s="1942">
        <f>作業員データ!$CE$5</f>
        <v>0</v>
      </c>
      <c r="BD30" s="1943"/>
      <c r="BE30" s="1944"/>
      <c r="BF30" s="1949"/>
      <c r="BG30" s="1748"/>
      <c r="BH30" s="1938"/>
      <c r="BI30" s="1748"/>
      <c r="BJ30" s="1938"/>
      <c r="BK30" s="1754"/>
      <c r="BL30" s="1734"/>
      <c r="BM30" s="1735"/>
      <c r="BN30" s="1756"/>
      <c r="BO30" s="1758"/>
    </row>
    <row r="31" spans="1:67">
      <c r="A31" s="1917"/>
      <c r="B31" s="1968"/>
      <c r="C31" s="1969"/>
      <c r="D31" s="1969"/>
      <c r="E31" s="1969"/>
      <c r="F31" s="1970"/>
      <c r="G31" s="1950"/>
      <c r="H31" s="1939"/>
      <c r="I31" s="1955"/>
      <c r="J31" s="1757"/>
      <c r="K31" s="1759"/>
      <c r="L31" s="876"/>
      <c r="M31" s="529"/>
      <c r="N31" s="1939"/>
      <c r="O31" s="1749"/>
      <c r="P31" s="529"/>
      <c r="Q31" s="530"/>
      <c r="R31" s="876"/>
      <c r="S31" s="529"/>
      <c r="T31" s="1939"/>
      <c r="U31" s="1749"/>
      <c r="V31" s="529"/>
      <c r="W31" s="530"/>
      <c r="X31" s="1962"/>
      <c r="Y31" s="1963"/>
      <c r="Z31" s="1963"/>
      <c r="AA31" s="1963"/>
      <c r="AB31" s="1963"/>
      <c r="AC31" s="1964"/>
      <c r="AD31" s="1749"/>
      <c r="AE31" s="1939"/>
      <c r="AF31" s="1939"/>
      <c r="AG31" s="1939"/>
      <c r="AH31" s="1755"/>
      <c r="AI31" s="1950"/>
      <c r="AJ31" s="1939"/>
      <c r="AK31" s="1749"/>
      <c r="AL31" s="1749"/>
      <c r="AM31" s="1939"/>
      <c r="AN31" s="1955"/>
      <c r="AO31" s="1981"/>
      <c r="AP31" s="1896"/>
      <c r="AQ31" s="1897"/>
      <c r="AR31" s="1897"/>
      <c r="AS31" s="1897"/>
      <c r="AT31" s="1897"/>
      <c r="AU31" s="1898"/>
      <c r="AV31" s="1941"/>
      <c r="AW31" s="1945">
        <f>作業員データ!$BT$5</f>
        <v>0</v>
      </c>
      <c r="AX31" s="1946"/>
      <c r="AY31" s="1947"/>
      <c r="AZ31" s="1945">
        <f>作業員データ!$BZ$5</f>
        <v>0</v>
      </c>
      <c r="BA31" s="1946"/>
      <c r="BB31" s="1947"/>
      <c r="BC31" s="1945">
        <f>作業員データ!$CF$5</f>
        <v>0</v>
      </c>
      <c r="BD31" s="1946"/>
      <c r="BE31" s="1947"/>
      <c r="BF31" s="1950"/>
      <c r="BG31" s="1749"/>
      <c r="BH31" s="1939"/>
      <c r="BI31" s="1749"/>
      <c r="BJ31" s="1939"/>
      <c r="BK31" s="1755"/>
      <c r="BL31" s="1736"/>
      <c r="BM31" s="1737"/>
      <c r="BN31" s="1807"/>
      <c r="BO31" s="1808"/>
    </row>
    <row r="32" spans="1:67" ht="14.25" customHeight="1">
      <c r="A32" s="1915">
        <f>作業員データ!$A$6</f>
        <v>3</v>
      </c>
      <c r="B32" s="1993" t="str">
        <f>作業員データ!$B$6</f>
        <v>やまもとみのる</v>
      </c>
      <c r="C32" s="1994"/>
      <c r="D32" s="1994"/>
      <c r="E32" s="1994"/>
      <c r="F32" s="1995"/>
      <c r="G32" s="1999" t="str">
        <f>作業員データ!$D$6</f>
        <v>型枠大工</v>
      </c>
      <c r="H32" s="1976"/>
      <c r="I32" s="2000"/>
      <c r="J32" s="1850" t="str">
        <f>作業員データ!$AY$6</f>
        <v/>
      </c>
      <c r="K32" s="1815" t="str">
        <f>作業員データ!$BB$6</f>
        <v/>
      </c>
      <c r="L32" s="2001" t="str">
        <f>作業員データ!$L$6</f>
        <v>平成3</v>
      </c>
      <c r="M32" s="1821" t="s">
        <v>593</v>
      </c>
      <c r="N32" s="1989">
        <f>作業員データ!$H$6</f>
        <v>4</v>
      </c>
      <c r="O32" s="1821" t="s">
        <v>24</v>
      </c>
      <c r="P32" s="1978">
        <f>作業員データ!$J$6</f>
        <v>1</v>
      </c>
      <c r="Q32" s="1803" t="s">
        <v>595</v>
      </c>
      <c r="R32" s="1992" t="str">
        <f>作業員データ!$V$6</f>
        <v>昭和45</v>
      </c>
      <c r="S32" s="1821" t="s">
        <v>593</v>
      </c>
      <c r="T32" s="1978">
        <f>作業員データ!$R$6</f>
        <v>7</v>
      </c>
      <c r="U32" s="1821" t="s">
        <v>24</v>
      </c>
      <c r="V32" s="1978">
        <f>作業員データ!$T$6</f>
        <v>16</v>
      </c>
      <c r="W32" s="1803" t="s">
        <v>595</v>
      </c>
      <c r="X32" s="1983" t="str">
        <f>作業員データ!$Y$6</f>
        <v>北九州市門司区○町4-6</v>
      </c>
      <c r="Y32" s="1984"/>
      <c r="Z32" s="1984"/>
      <c r="AA32" s="1984"/>
      <c r="AB32" s="1984"/>
      <c r="AC32" s="1985"/>
      <c r="AD32" s="1821" t="s">
        <v>25</v>
      </c>
      <c r="AE32" s="1978" t="str">
        <f>作業員データ!$Z$6</f>
        <v>080-6589-2255</v>
      </c>
      <c r="AF32" s="1976"/>
      <c r="AG32" s="1976"/>
      <c r="AH32" s="1803" t="s">
        <v>26</v>
      </c>
      <c r="AI32" s="1982">
        <f>作業員データ!$AD$6</f>
        <v>2</v>
      </c>
      <c r="AJ32" s="1821" t="s">
        <v>593</v>
      </c>
      <c r="AK32" s="1978">
        <f>作業員データ!$AF$6</f>
        <v>6</v>
      </c>
      <c r="AL32" s="1821" t="s">
        <v>24</v>
      </c>
      <c r="AM32" s="1978">
        <f>作業員データ!$AH$6</f>
        <v>10</v>
      </c>
      <c r="AN32" s="1803" t="s">
        <v>595</v>
      </c>
      <c r="AO32" s="1979" t="str">
        <f>作業員データ!$AN$6</f>
        <v>Ｂ</v>
      </c>
      <c r="AP32" s="1918">
        <f>作業員データ!$AP$6</f>
        <v>0</v>
      </c>
      <c r="AQ32" s="1821" t="s">
        <v>593</v>
      </c>
      <c r="AR32" s="1914">
        <f>作業員データ!$AR$6</f>
        <v>0</v>
      </c>
      <c r="AS32" s="1821" t="s">
        <v>24</v>
      </c>
      <c r="AT32" s="1914">
        <f>作業員データ!$AT$6</f>
        <v>0</v>
      </c>
      <c r="AU32" s="1803" t="s">
        <v>595</v>
      </c>
      <c r="AV32" s="877" t="str">
        <f>作業員データ!$CG$6</f>
        <v>全国健康保険協会</v>
      </c>
      <c r="AW32" s="1971" t="str">
        <f>作業員データ!$BO$6</f>
        <v>職長教育</v>
      </c>
      <c r="AX32" s="1972"/>
      <c r="AY32" s="1973"/>
      <c r="AZ32" s="1971" t="str">
        <f>作業員データ!$BU$6</f>
        <v>玉掛け</v>
      </c>
      <c r="BA32" s="1972"/>
      <c r="BB32" s="1973"/>
      <c r="BC32" s="1971" t="str">
        <f>作業員データ!$CA$6</f>
        <v>1級型枠技能士</v>
      </c>
      <c r="BD32" s="1972"/>
      <c r="BE32" s="1973"/>
      <c r="BF32" s="1974">
        <v>2</v>
      </c>
      <c r="BG32" s="1821" t="s">
        <v>593</v>
      </c>
      <c r="BH32" s="1976">
        <v>12</v>
      </c>
      <c r="BI32" s="1821" t="s">
        <v>24</v>
      </c>
      <c r="BJ32" s="1976">
        <v>15</v>
      </c>
      <c r="BK32" s="1803" t="s">
        <v>595</v>
      </c>
      <c r="BL32" s="1732" t="s">
        <v>2449</v>
      </c>
      <c r="BM32" s="1733"/>
      <c r="BN32" s="1805" t="s">
        <v>1557</v>
      </c>
      <c r="BO32" s="1806"/>
    </row>
    <row r="33" spans="1:67">
      <c r="A33" s="1916"/>
      <c r="B33" s="1996"/>
      <c r="C33" s="1997"/>
      <c r="D33" s="1997"/>
      <c r="E33" s="1997"/>
      <c r="F33" s="1998"/>
      <c r="G33" s="1949"/>
      <c r="H33" s="1938"/>
      <c r="I33" s="1954"/>
      <c r="J33" s="1850"/>
      <c r="K33" s="1815"/>
      <c r="L33" s="2002"/>
      <c r="M33" s="1748"/>
      <c r="N33" s="1990"/>
      <c r="O33" s="1748"/>
      <c r="P33" s="1938"/>
      <c r="Q33" s="1754"/>
      <c r="R33" s="1949"/>
      <c r="S33" s="1748"/>
      <c r="T33" s="1938"/>
      <c r="U33" s="1748"/>
      <c r="V33" s="1938"/>
      <c r="W33" s="1754"/>
      <c r="X33" s="1959"/>
      <c r="Y33" s="1960"/>
      <c r="Z33" s="1960"/>
      <c r="AA33" s="1960"/>
      <c r="AB33" s="1960"/>
      <c r="AC33" s="1961"/>
      <c r="AD33" s="1748"/>
      <c r="AE33" s="1938"/>
      <c r="AF33" s="1938"/>
      <c r="AG33" s="1938"/>
      <c r="AH33" s="1754"/>
      <c r="AI33" s="1949"/>
      <c r="AJ33" s="1748"/>
      <c r="AK33" s="1938"/>
      <c r="AL33" s="1748"/>
      <c r="AM33" s="1938"/>
      <c r="AN33" s="1754"/>
      <c r="AO33" s="1980"/>
      <c r="AP33" s="1769"/>
      <c r="AQ33" s="1748"/>
      <c r="AR33" s="1751"/>
      <c r="AS33" s="1748"/>
      <c r="AT33" s="1751"/>
      <c r="AU33" s="1754"/>
      <c r="AV33" s="878">
        <f>作業員データ!$CH$6</f>
        <v>5463</v>
      </c>
      <c r="AW33" s="1942" t="str">
        <f>作業員データ!$BP$6</f>
        <v>高所作業車</v>
      </c>
      <c r="AX33" s="1943"/>
      <c r="AY33" s="1944"/>
      <c r="AZ33" s="1942" t="str">
        <f>作業員データ!$BV$6</f>
        <v>型枠支保工</v>
      </c>
      <c r="BA33" s="1943"/>
      <c r="BB33" s="1944"/>
      <c r="BC33" s="1942" t="str">
        <f>作業員データ!$CB$6</f>
        <v>登録型枠基幹</v>
      </c>
      <c r="BD33" s="1943"/>
      <c r="BE33" s="1944"/>
      <c r="BF33" s="1949"/>
      <c r="BG33" s="1748"/>
      <c r="BH33" s="1938"/>
      <c r="BI33" s="1748"/>
      <c r="BJ33" s="1938"/>
      <c r="BK33" s="1754"/>
      <c r="BL33" s="1734"/>
      <c r="BM33" s="1735"/>
      <c r="BN33" s="1756"/>
      <c r="BO33" s="1758"/>
    </row>
    <row r="34" spans="1:67">
      <c r="A34" s="1916"/>
      <c r="B34" s="1965" t="str">
        <f>作業員データ!$C$6</f>
        <v>山本　実</v>
      </c>
      <c r="C34" s="1966"/>
      <c r="D34" s="1966"/>
      <c r="E34" s="1966"/>
      <c r="F34" s="1967"/>
      <c r="G34" s="1949"/>
      <c r="H34" s="1938"/>
      <c r="I34" s="1954"/>
      <c r="J34" s="1815" t="str">
        <f>作業員データ!$BE$6</f>
        <v/>
      </c>
      <c r="K34" s="1815" t="str">
        <f>作業員データ!$BH$6</f>
        <v/>
      </c>
      <c r="L34" s="2003"/>
      <c r="M34" s="1822"/>
      <c r="N34" s="1991"/>
      <c r="O34" s="1822"/>
      <c r="P34" s="1977"/>
      <c r="Q34" s="1804"/>
      <c r="R34" s="1975"/>
      <c r="S34" s="1822"/>
      <c r="T34" s="1977"/>
      <c r="U34" s="1822"/>
      <c r="V34" s="1977"/>
      <c r="W34" s="1804"/>
      <c r="X34" s="1986"/>
      <c r="Y34" s="1987"/>
      <c r="Z34" s="1987"/>
      <c r="AA34" s="1987"/>
      <c r="AB34" s="1987"/>
      <c r="AC34" s="1988"/>
      <c r="AD34" s="1748"/>
      <c r="AE34" s="1938"/>
      <c r="AF34" s="1938"/>
      <c r="AG34" s="1938"/>
      <c r="AH34" s="1754"/>
      <c r="AI34" s="1975"/>
      <c r="AJ34" s="1822"/>
      <c r="AK34" s="1977"/>
      <c r="AL34" s="1822"/>
      <c r="AM34" s="1977"/>
      <c r="AN34" s="1804"/>
      <c r="AO34" s="1980"/>
      <c r="AP34" s="1820"/>
      <c r="AQ34" s="1822"/>
      <c r="AR34" s="1824"/>
      <c r="AS34" s="1822"/>
      <c r="AT34" s="1824"/>
      <c r="AU34" s="1804"/>
      <c r="AV34" s="879" t="str">
        <f>作業員データ!$CI$6</f>
        <v>厚生年金</v>
      </c>
      <c r="AW34" s="1942" t="str">
        <f>作業員データ!$BQ$6</f>
        <v>フォークリフト</v>
      </c>
      <c r="AX34" s="1943"/>
      <c r="AY34" s="1944"/>
      <c r="AZ34" s="1942">
        <f>作業員データ!$BW$6</f>
        <v>0</v>
      </c>
      <c r="BA34" s="1943"/>
      <c r="BB34" s="1944"/>
      <c r="BC34" s="1942">
        <f>作業員データ!$CC$6</f>
        <v>0</v>
      </c>
      <c r="BD34" s="1943"/>
      <c r="BE34" s="1944"/>
      <c r="BF34" s="1975"/>
      <c r="BG34" s="1822"/>
      <c r="BH34" s="1977"/>
      <c r="BI34" s="1822"/>
      <c r="BJ34" s="1977"/>
      <c r="BK34" s="1804"/>
      <c r="BL34" s="1734"/>
      <c r="BM34" s="1735"/>
      <c r="BN34" s="1756"/>
      <c r="BO34" s="1758"/>
    </row>
    <row r="35" spans="1:67">
      <c r="A35" s="1916"/>
      <c r="B35" s="1965"/>
      <c r="C35" s="1966"/>
      <c r="D35" s="1966"/>
      <c r="E35" s="1966"/>
      <c r="F35" s="1967"/>
      <c r="G35" s="1949"/>
      <c r="H35" s="1938"/>
      <c r="I35" s="1954"/>
      <c r="J35" s="1815"/>
      <c r="K35" s="1815"/>
      <c r="L35" s="875"/>
      <c r="M35" s="526"/>
      <c r="N35" s="1938" t="str">
        <f ca="1">作業員データ!$N$6</f>
        <v>28</v>
      </c>
      <c r="O35" s="1748" t="s">
        <v>593</v>
      </c>
      <c r="P35" s="526"/>
      <c r="Q35" s="527"/>
      <c r="R35" s="875"/>
      <c r="S35" s="526"/>
      <c r="T35" s="1938" t="str">
        <f ca="1">作業員データ!$X$6</f>
        <v>49</v>
      </c>
      <c r="U35" s="1748" t="s">
        <v>61</v>
      </c>
      <c r="V35" s="526"/>
      <c r="W35" s="527"/>
      <c r="X35" s="1956" t="str">
        <f>作業員データ!$AA$6</f>
        <v>北九州市門司区○町4-6</v>
      </c>
      <c r="Y35" s="1957"/>
      <c r="Z35" s="1957"/>
      <c r="AA35" s="1957"/>
      <c r="AB35" s="1957"/>
      <c r="AC35" s="1958"/>
      <c r="AD35" s="1747" t="s">
        <v>25</v>
      </c>
      <c r="AE35" s="1937" t="str">
        <f>作業員データ!$AB$6</f>
        <v>093-321-6666</v>
      </c>
      <c r="AF35" s="1937"/>
      <c r="AG35" s="1937"/>
      <c r="AH35" s="1753" t="s">
        <v>26</v>
      </c>
      <c r="AI35" s="1951">
        <f>作業員データ!$AK$6</f>
        <v>90</v>
      </c>
      <c r="AJ35" s="1937"/>
      <c r="AK35" s="1747" t="s">
        <v>62</v>
      </c>
      <c r="AL35" s="1747"/>
      <c r="AM35" s="1952">
        <f>作業員データ!$AM$6</f>
        <v>65</v>
      </c>
      <c r="AN35" s="1953"/>
      <c r="AO35" s="1980"/>
      <c r="AP35" s="1768">
        <f>作業員データ!$AV$6</f>
        <v>0</v>
      </c>
      <c r="AQ35" s="1891"/>
      <c r="AR35" s="1891"/>
      <c r="AS35" s="1891"/>
      <c r="AT35" s="1891"/>
      <c r="AU35" s="1892"/>
      <c r="AV35" s="880">
        <f>作業員データ!$CJ$6</f>
        <v>4651</v>
      </c>
      <c r="AW35" s="1942">
        <f>作業員データ!$BR$6</f>
        <v>0</v>
      </c>
      <c r="AX35" s="1943"/>
      <c r="AY35" s="1944"/>
      <c r="AZ35" s="1942">
        <f>作業員データ!$BX$6</f>
        <v>0</v>
      </c>
      <c r="BA35" s="1943"/>
      <c r="BB35" s="1944"/>
      <c r="BC35" s="1942">
        <f>作業員データ!$CD$6</f>
        <v>0</v>
      </c>
      <c r="BD35" s="1943"/>
      <c r="BE35" s="1944"/>
      <c r="BF35" s="1948">
        <v>2</v>
      </c>
      <c r="BG35" s="1747" t="s">
        <v>593</v>
      </c>
      <c r="BH35" s="1937">
        <v>12</v>
      </c>
      <c r="BI35" s="1747" t="s">
        <v>24</v>
      </c>
      <c r="BJ35" s="1937">
        <v>16</v>
      </c>
      <c r="BK35" s="1753" t="s">
        <v>595</v>
      </c>
      <c r="BL35" s="1734"/>
      <c r="BM35" s="1735"/>
      <c r="BN35" s="1756"/>
      <c r="BO35" s="1758"/>
    </row>
    <row r="36" spans="1:67">
      <c r="A36" s="1916"/>
      <c r="B36" s="1948"/>
      <c r="C36" s="1937"/>
      <c r="D36" s="1937"/>
      <c r="E36" s="1937"/>
      <c r="F36" s="1953"/>
      <c r="G36" s="1949"/>
      <c r="H36" s="1938"/>
      <c r="I36" s="1954"/>
      <c r="J36" s="1756" t="str">
        <f>作業員データ!$BK$6</f>
        <v/>
      </c>
      <c r="K36" s="1758" t="str">
        <f>作業員データ!$BN$6</f>
        <v/>
      </c>
      <c r="L36" s="875"/>
      <c r="M36" s="526"/>
      <c r="N36" s="1938"/>
      <c r="O36" s="1748"/>
      <c r="P36" s="526"/>
      <c r="Q36" s="527"/>
      <c r="R36" s="875"/>
      <c r="S36" s="526"/>
      <c r="T36" s="1938"/>
      <c r="U36" s="1748"/>
      <c r="V36" s="526"/>
      <c r="W36" s="527"/>
      <c r="X36" s="1959"/>
      <c r="Y36" s="1960"/>
      <c r="Z36" s="1960"/>
      <c r="AA36" s="1960"/>
      <c r="AB36" s="1960"/>
      <c r="AC36" s="1961"/>
      <c r="AD36" s="1748"/>
      <c r="AE36" s="1938"/>
      <c r="AF36" s="1938"/>
      <c r="AG36" s="1938"/>
      <c r="AH36" s="1754"/>
      <c r="AI36" s="1949"/>
      <c r="AJ36" s="1938"/>
      <c r="AK36" s="1748"/>
      <c r="AL36" s="1748"/>
      <c r="AM36" s="1938"/>
      <c r="AN36" s="1954"/>
      <c r="AO36" s="1980"/>
      <c r="AP36" s="1893"/>
      <c r="AQ36" s="1894"/>
      <c r="AR36" s="1894"/>
      <c r="AS36" s="1894"/>
      <c r="AT36" s="1894"/>
      <c r="AU36" s="1895"/>
      <c r="AV36" s="1940">
        <f>作業員データ!$CK$6</f>
        <v>8324</v>
      </c>
      <c r="AW36" s="1942">
        <f>作業員データ!$BS$6</f>
        <v>0</v>
      </c>
      <c r="AX36" s="1943"/>
      <c r="AY36" s="1944"/>
      <c r="AZ36" s="1942">
        <f>作業員データ!$BY$6</f>
        <v>0</v>
      </c>
      <c r="BA36" s="1943"/>
      <c r="BB36" s="1944"/>
      <c r="BC36" s="1942">
        <f>作業員データ!$CE$6</f>
        <v>0</v>
      </c>
      <c r="BD36" s="1943"/>
      <c r="BE36" s="1944"/>
      <c r="BF36" s="1949"/>
      <c r="BG36" s="1748"/>
      <c r="BH36" s="1938"/>
      <c r="BI36" s="1748"/>
      <c r="BJ36" s="1938"/>
      <c r="BK36" s="1754"/>
      <c r="BL36" s="1734"/>
      <c r="BM36" s="1735"/>
      <c r="BN36" s="1756"/>
      <c r="BO36" s="1758"/>
    </row>
    <row r="37" spans="1:67">
      <c r="A37" s="1917"/>
      <c r="B37" s="1968"/>
      <c r="C37" s="1969"/>
      <c r="D37" s="1969"/>
      <c r="E37" s="1969"/>
      <c r="F37" s="1970"/>
      <c r="G37" s="1950"/>
      <c r="H37" s="1939"/>
      <c r="I37" s="1955"/>
      <c r="J37" s="1757"/>
      <c r="K37" s="1759"/>
      <c r="L37" s="876"/>
      <c r="M37" s="529"/>
      <c r="N37" s="1939"/>
      <c r="O37" s="1749"/>
      <c r="P37" s="529"/>
      <c r="Q37" s="530"/>
      <c r="R37" s="876"/>
      <c r="S37" s="529"/>
      <c r="T37" s="1939"/>
      <c r="U37" s="1749"/>
      <c r="V37" s="529"/>
      <c r="W37" s="530"/>
      <c r="X37" s="1962"/>
      <c r="Y37" s="1963"/>
      <c r="Z37" s="1963"/>
      <c r="AA37" s="1963"/>
      <c r="AB37" s="1963"/>
      <c r="AC37" s="1964"/>
      <c r="AD37" s="1749"/>
      <c r="AE37" s="1939"/>
      <c r="AF37" s="1939"/>
      <c r="AG37" s="1939"/>
      <c r="AH37" s="1755"/>
      <c r="AI37" s="1950"/>
      <c r="AJ37" s="1939"/>
      <c r="AK37" s="1749"/>
      <c r="AL37" s="1749"/>
      <c r="AM37" s="1939"/>
      <c r="AN37" s="1955"/>
      <c r="AO37" s="1981"/>
      <c r="AP37" s="1896"/>
      <c r="AQ37" s="1897"/>
      <c r="AR37" s="1897"/>
      <c r="AS37" s="1897"/>
      <c r="AT37" s="1897"/>
      <c r="AU37" s="1898"/>
      <c r="AV37" s="1941"/>
      <c r="AW37" s="1945">
        <f>作業員データ!$BT$6</f>
        <v>0</v>
      </c>
      <c r="AX37" s="1946"/>
      <c r="AY37" s="1947"/>
      <c r="AZ37" s="1945">
        <f>作業員データ!$BZ$6</f>
        <v>0</v>
      </c>
      <c r="BA37" s="1946"/>
      <c r="BB37" s="1947"/>
      <c r="BC37" s="1945">
        <f>作業員データ!$CF$6</f>
        <v>0</v>
      </c>
      <c r="BD37" s="1946"/>
      <c r="BE37" s="1947"/>
      <c r="BF37" s="1950"/>
      <c r="BG37" s="1749"/>
      <c r="BH37" s="1939"/>
      <c r="BI37" s="1749"/>
      <c r="BJ37" s="1939"/>
      <c r="BK37" s="1755"/>
      <c r="BL37" s="1736"/>
      <c r="BM37" s="1737"/>
      <c r="BN37" s="1807"/>
      <c r="BO37" s="1808"/>
    </row>
    <row r="38" spans="1:67" ht="14.25" customHeight="1">
      <c r="A38" s="1915">
        <f>作業員データ!$A$7</f>
        <v>4</v>
      </c>
      <c r="B38" s="1993" t="str">
        <f>作業員データ!$B$7</f>
        <v>さいとうしんじ</v>
      </c>
      <c r="C38" s="1994"/>
      <c r="D38" s="1994"/>
      <c r="E38" s="1994"/>
      <c r="F38" s="1995"/>
      <c r="G38" s="1999" t="str">
        <f>作業員データ!$D$7</f>
        <v>型枠大工</v>
      </c>
      <c r="H38" s="1976"/>
      <c r="I38" s="2000"/>
      <c r="J38" s="1850" t="str">
        <f>作業員データ!$AY$7</f>
        <v/>
      </c>
      <c r="K38" s="1815" t="str">
        <f>作業員データ!$BB$7</f>
        <v/>
      </c>
      <c r="L38" s="2001" t="str">
        <f>作業員データ!$L$7</f>
        <v>平成10</v>
      </c>
      <c r="M38" s="1821" t="s">
        <v>593</v>
      </c>
      <c r="N38" s="1989">
        <f>作業員データ!$H$7</f>
        <v>5</v>
      </c>
      <c r="O38" s="1821" t="s">
        <v>24</v>
      </c>
      <c r="P38" s="1978">
        <f>作業員データ!$J$7</f>
        <v>10</v>
      </c>
      <c r="Q38" s="1803" t="s">
        <v>595</v>
      </c>
      <c r="R38" s="1992" t="str">
        <f>作業員データ!$V$7</f>
        <v>昭和49</v>
      </c>
      <c r="S38" s="1821" t="s">
        <v>593</v>
      </c>
      <c r="T38" s="1978">
        <f>作業員データ!$R$7</f>
        <v>2</v>
      </c>
      <c r="U38" s="1821" t="s">
        <v>24</v>
      </c>
      <c r="V38" s="1978">
        <f>作業員データ!$T$7</f>
        <v>5</v>
      </c>
      <c r="W38" s="1803" t="s">
        <v>595</v>
      </c>
      <c r="X38" s="1983" t="str">
        <f>作業員データ!$Y$7</f>
        <v>北九州市小倉北区○町8-4</v>
      </c>
      <c r="Y38" s="1984"/>
      <c r="Z38" s="1984"/>
      <c r="AA38" s="1984"/>
      <c r="AB38" s="1984"/>
      <c r="AC38" s="1985"/>
      <c r="AD38" s="1821" t="s">
        <v>25</v>
      </c>
      <c r="AE38" s="1978" t="str">
        <f>作業員データ!$Z$7</f>
        <v>090-5489-6314</v>
      </c>
      <c r="AF38" s="1976"/>
      <c r="AG38" s="1976"/>
      <c r="AH38" s="1803" t="s">
        <v>26</v>
      </c>
      <c r="AI38" s="1982">
        <f>作業員データ!$AD$7</f>
        <v>2</v>
      </c>
      <c r="AJ38" s="1821" t="s">
        <v>593</v>
      </c>
      <c r="AK38" s="1978">
        <f>作業員データ!$AF$7</f>
        <v>6</v>
      </c>
      <c r="AL38" s="1821" t="s">
        <v>24</v>
      </c>
      <c r="AM38" s="1978">
        <f>作業員データ!$AH$7</f>
        <v>10</v>
      </c>
      <c r="AN38" s="1803" t="s">
        <v>595</v>
      </c>
      <c r="AO38" s="1979" t="str">
        <f>作業員データ!$AN$7</f>
        <v>Ａ</v>
      </c>
      <c r="AP38" s="1918">
        <f>作業員データ!$AP$7</f>
        <v>0</v>
      </c>
      <c r="AQ38" s="1821" t="s">
        <v>593</v>
      </c>
      <c r="AR38" s="1914">
        <f>作業員データ!$AR$7</f>
        <v>0</v>
      </c>
      <c r="AS38" s="1821" t="s">
        <v>24</v>
      </c>
      <c r="AT38" s="1914">
        <f>作業員データ!$AT$7</f>
        <v>0</v>
      </c>
      <c r="AU38" s="1803" t="s">
        <v>595</v>
      </c>
      <c r="AV38" s="877" t="str">
        <f>作業員データ!$CG$7</f>
        <v>全国健康保険協会</v>
      </c>
      <c r="AW38" s="1971" t="str">
        <f>作業員データ!$BO$7</f>
        <v>職長教育</v>
      </c>
      <c r="AX38" s="1972"/>
      <c r="AY38" s="1973"/>
      <c r="AZ38" s="1971" t="str">
        <f>作業員データ!$BU$7</f>
        <v>玉掛け</v>
      </c>
      <c r="BA38" s="1972"/>
      <c r="BB38" s="1973"/>
      <c r="BC38" s="1971" t="str">
        <f>作業員データ!$CA$7</f>
        <v>1級型枠技能士</v>
      </c>
      <c r="BD38" s="1972"/>
      <c r="BE38" s="1973"/>
      <c r="BF38" s="1974">
        <v>2</v>
      </c>
      <c r="BG38" s="1821" t="s">
        <v>593</v>
      </c>
      <c r="BH38" s="1976">
        <v>12</v>
      </c>
      <c r="BI38" s="1821" t="s">
        <v>24</v>
      </c>
      <c r="BJ38" s="1976">
        <v>15</v>
      </c>
      <c r="BK38" s="1803" t="s">
        <v>595</v>
      </c>
      <c r="BL38" s="1732" t="s">
        <v>2449</v>
      </c>
      <c r="BM38" s="1733"/>
      <c r="BN38" s="1805" t="s">
        <v>1557</v>
      </c>
      <c r="BO38" s="1806"/>
    </row>
    <row r="39" spans="1:67">
      <c r="A39" s="1916"/>
      <c r="B39" s="1996"/>
      <c r="C39" s="1997"/>
      <c r="D39" s="1997"/>
      <c r="E39" s="1997"/>
      <c r="F39" s="1998"/>
      <c r="G39" s="1949"/>
      <c r="H39" s="1938"/>
      <c r="I39" s="1954"/>
      <c r="J39" s="1850"/>
      <c r="K39" s="1815"/>
      <c r="L39" s="2002"/>
      <c r="M39" s="1748"/>
      <c r="N39" s="1990"/>
      <c r="O39" s="1748"/>
      <c r="P39" s="1938"/>
      <c r="Q39" s="1754"/>
      <c r="R39" s="1949"/>
      <c r="S39" s="1748"/>
      <c r="T39" s="1938"/>
      <c r="U39" s="1748"/>
      <c r="V39" s="1938"/>
      <c r="W39" s="1754"/>
      <c r="X39" s="1959"/>
      <c r="Y39" s="1960"/>
      <c r="Z39" s="1960"/>
      <c r="AA39" s="1960"/>
      <c r="AB39" s="1960"/>
      <c r="AC39" s="1961"/>
      <c r="AD39" s="1748"/>
      <c r="AE39" s="1938"/>
      <c r="AF39" s="1938"/>
      <c r="AG39" s="1938"/>
      <c r="AH39" s="1754"/>
      <c r="AI39" s="1949"/>
      <c r="AJ39" s="1748"/>
      <c r="AK39" s="1938"/>
      <c r="AL39" s="1748"/>
      <c r="AM39" s="1938"/>
      <c r="AN39" s="1754"/>
      <c r="AO39" s="1980"/>
      <c r="AP39" s="1769"/>
      <c r="AQ39" s="1748"/>
      <c r="AR39" s="1751"/>
      <c r="AS39" s="1748"/>
      <c r="AT39" s="1751"/>
      <c r="AU39" s="1754"/>
      <c r="AV39" s="878">
        <f>作業員データ!$CH$7</f>
        <v>6874</v>
      </c>
      <c r="AW39" s="1942" t="str">
        <f>作業員データ!$BP$7</f>
        <v>高所作業車</v>
      </c>
      <c r="AX39" s="1943"/>
      <c r="AY39" s="1944"/>
      <c r="AZ39" s="1942" t="str">
        <f>作業員データ!$BV$7</f>
        <v>型枠支保工</v>
      </c>
      <c r="BA39" s="1943"/>
      <c r="BB39" s="1944"/>
      <c r="BC39" s="1942">
        <f>作業員データ!$CB$7</f>
        <v>0</v>
      </c>
      <c r="BD39" s="1943"/>
      <c r="BE39" s="1944"/>
      <c r="BF39" s="1949"/>
      <c r="BG39" s="1748"/>
      <c r="BH39" s="1938"/>
      <c r="BI39" s="1748"/>
      <c r="BJ39" s="1938"/>
      <c r="BK39" s="1754"/>
      <c r="BL39" s="1734"/>
      <c r="BM39" s="1735"/>
      <c r="BN39" s="1756"/>
      <c r="BO39" s="1758"/>
    </row>
    <row r="40" spans="1:67">
      <c r="A40" s="1916"/>
      <c r="B40" s="1965" t="str">
        <f>作業員データ!$C$7</f>
        <v>斉藤信二</v>
      </c>
      <c r="C40" s="1966"/>
      <c r="D40" s="1966"/>
      <c r="E40" s="1966"/>
      <c r="F40" s="1967"/>
      <c r="G40" s="1949"/>
      <c r="H40" s="1938"/>
      <c r="I40" s="1954"/>
      <c r="J40" s="1815" t="str">
        <f>作業員データ!$BE$7</f>
        <v/>
      </c>
      <c r="K40" s="1815" t="str">
        <f>作業員データ!$BH$7</f>
        <v/>
      </c>
      <c r="L40" s="2003"/>
      <c r="M40" s="1822"/>
      <c r="N40" s="1991"/>
      <c r="O40" s="1822"/>
      <c r="P40" s="1977"/>
      <c r="Q40" s="1804"/>
      <c r="R40" s="1975"/>
      <c r="S40" s="1822"/>
      <c r="T40" s="1977"/>
      <c r="U40" s="1822"/>
      <c r="V40" s="1977"/>
      <c r="W40" s="1804"/>
      <c r="X40" s="1986"/>
      <c r="Y40" s="1987"/>
      <c r="Z40" s="1987"/>
      <c r="AA40" s="1987"/>
      <c r="AB40" s="1987"/>
      <c r="AC40" s="1988"/>
      <c r="AD40" s="1748"/>
      <c r="AE40" s="1938"/>
      <c r="AF40" s="1938"/>
      <c r="AG40" s="1938"/>
      <c r="AH40" s="1754"/>
      <c r="AI40" s="1975"/>
      <c r="AJ40" s="1822"/>
      <c r="AK40" s="1977"/>
      <c r="AL40" s="1822"/>
      <c r="AM40" s="1977"/>
      <c r="AN40" s="1804"/>
      <c r="AO40" s="1980"/>
      <c r="AP40" s="1820"/>
      <c r="AQ40" s="1822"/>
      <c r="AR40" s="1824"/>
      <c r="AS40" s="1822"/>
      <c r="AT40" s="1824"/>
      <c r="AU40" s="1804"/>
      <c r="AV40" s="879" t="str">
        <f>作業員データ!$CI$7</f>
        <v>厚生年金</v>
      </c>
      <c r="AW40" s="1942" t="str">
        <f>作業員データ!$BQ$7</f>
        <v>アーク</v>
      </c>
      <c r="AX40" s="1943"/>
      <c r="AY40" s="1944"/>
      <c r="AZ40" s="1942" t="str">
        <f>作業員データ!$BW$7</f>
        <v>足場組み立て</v>
      </c>
      <c r="BA40" s="1943"/>
      <c r="BB40" s="1944"/>
      <c r="BC40" s="1942">
        <f>作業員データ!$CC$7</f>
        <v>0</v>
      </c>
      <c r="BD40" s="1943"/>
      <c r="BE40" s="1944"/>
      <c r="BF40" s="1975"/>
      <c r="BG40" s="1822"/>
      <c r="BH40" s="1977"/>
      <c r="BI40" s="1822"/>
      <c r="BJ40" s="1977"/>
      <c r="BK40" s="1804"/>
      <c r="BL40" s="1734"/>
      <c r="BM40" s="1735"/>
      <c r="BN40" s="1756"/>
      <c r="BO40" s="1758"/>
    </row>
    <row r="41" spans="1:67">
      <c r="A41" s="1916"/>
      <c r="B41" s="1965"/>
      <c r="C41" s="1966"/>
      <c r="D41" s="1966"/>
      <c r="E41" s="1966"/>
      <c r="F41" s="1967"/>
      <c r="G41" s="1949"/>
      <c r="H41" s="1938"/>
      <c r="I41" s="1954"/>
      <c r="J41" s="1815"/>
      <c r="K41" s="1815"/>
      <c r="L41" s="875"/>
      <c r="M41" s="526"/>
      <c r="N41" s="1938" t="str">
        <f ca="1">作業員データ!$N$7</f>
        <v>21</v>
      </c>
      <c r="O41" s="1748" t="s">
        <v>593</v>
      </c>
      <c r="P41" s="526"/>
      <c r="Q41" s="527"/>
      <c r="R41" s="875"/>
      <c r="S41" s="526"/>
      <c r="T41" s="1938" t="str">
        <f ca="1">作業員データ!$X$7</f>
        <v>45</v>
      </c>
      <c r="U41" s="1748" t="s">
        <v>61</v>
      </c>
      <c r="V41" s="526"/>
      <c r="W41" s="527"/>
      <c r="X41" s="1956" t="str">
        <f>作業員データ!$AA$7</f>
        <v>北九州市小倉北区○町8-4</v>
      </c>
      <c r="Y41" s="1957"/>
      <c r="Z41" s="1957"/>
      <c r="AA41" s="1957"/>
      <c r="AB41" s="1957"/>
      <c r="AC41" s="1958"/>
      <c r="AD41" s="1747" t="s">
        <v>25</v>
      </c>
      <c r="AE41" s="1937" t="str">
        <f>作業員データ!$AB$7</f>
        <v>093-561-7897</v>
      </c>
      <c r="AF41" s="1937"/>
      <c r="AG41" s="1937"/>
      <c r="AH41" s="1753" t="s">
        <v>26</v>
      </c>
      <c r="AI41" s="1951">
        <f>作業員データ!$AK$7</f>
        <v>138</v>
      </c>
      <c r="AJ41" s="1937"/>
      <c r="AK41" s="1747" t="s">
        <v>62</v>
      </c>
      <c r="AL41" s="1747"/>
      <c r="AM41" s="1952">
        <f>作業員データ!$AM$7</f>
        <v>82</v>
      </c>
      <c r="AN41" s="1953"/>
      <c r="AO41" s="1980"/>
      <c r="AP41" s="1768">
        <f>作業員データ!$AV$7</f>
        <v>0</v>
      </c>
      <c r="AQ41" s="1891"/>
      <c r="AR41" s="1891"/>
      <c r="AS41" s="1891"/>
      <c r="AT41" s="1891"/>
      <c r="AU41" s="1892"/>
      <c r="AV41" s="880">
        <f>作業員データ!$CJ$7</f>
        <v>1487</v>
      </c>
      <c r="AW41" s="1942">
        <f>作業員データ!$BR$7</f>
        <v>0</v>
      </c>
      <c r="AX41" s="1943"/>
      <c r="AY41" s="1944"/>
      <c r="AZ41" s="1942">
        <f>作業員データ!$BX$7</f>
        <v>0</v>
      </c>
      <c r="BA41" s="1943"/>
      <c r="BB41" s="1944"/>
      <c r="BC41" s="1942">
        <f>作業員データ!$CD$7</f>
        <v>0</v>
      </c>
      <c r="BD41" s="1943"/>
      <c r="BE41" s="1944"/>
      <c r="BF41" s="1948">
        <v>2</v>
      </c>
      <c r="BG41" s="1747" t="s">
        <v>593</v>
      </c>
      <c r="BH41" s="1937">
        <v>12</v>
      </c>
      <c r="BI41" s="1747" t="s">
        <v>24</v>
      </c>
      <c r="BJ41" s="1937">
        <v>16</v>
      </c>
      <c r="BK41" s="1753" t="s">
        <v>595</v>
      </c>
      <c r="BL41" s="1734"/>
      <c r="BM41" s="1735"/>
      <c r="BN41" s="1756"/>
      <c r="BO41" s="1758"/>
    </row>
    <row r="42" spans="1:67">
      <c r="A42" s="1916"/>
      <c r="B42" s="1948"/>
      <c r="C42" s="1937"/>
      <c r="D42" s="1937"/>
      <c r="E42" s="1937"/>
      <c r="F42" s="1953"/>
      <c r="G42" s="1949"/>
      <c r="H42" s="1938"/>
      <c r="I42" s="1954"/>
      <c r="J42" s="1756" t="str">
        <f>作業員データ!$BK$7</f>
        <v/>
      </c>
      <c r="K42" s="1758" t="str">
        <f>作業員データ!$BN$7</f>
        <v/>
      </c>
      <c r="L42" s="875"/>
      <c r="M42" s="526"/>
      <c r="N42" s="1938"/>
      <c r="O42" s="1748"/>
      <c r="P42" s="526"/>
      <c r="Q42" s="527"/>
      <c r="R42" s="875"/>
      <c r="S42" s="526"/>
      <c r="T42" s="1938"/>
      <c r="U42" s="1748"/>
      <c r="V42" s="526"/>
      <c r="W42" s="527"/>
      <c r="X42" s="1959"/>
      <c r="Y42" s="1960"/>
      <c r="Z42" s="1960"/>
      <c r="AA42" s="1960"/>
      <c r="AB42" s="1960"/>
      <c r="AC42" s="1961"/>
      <c r="AD42" s="1748"/>
      <c r="AE42" s="1938"/>
      <c r="AF42" s="1938"/>
      <c r="AG42" s="1938"/>
      <c r="AH42" s="1754"/>
      <c r="AI42" s="1949"/>
      <c r="AJ42" s="1938"/>
      <c r="AK42" s="1748"/>
      <c r="AL42" s="1748"/>
      <c r="AM42" s="1938"/>
      <c r="AN42" s="1954"/>
      <c r="AO42" s="1980"/>
      <c r="AP42" s="1893"/>
      <c r="AQ42" s="1894"/>
      <c r="AR42" s="1894"/>
      <c r="AS42" s="1894"/>
      <c r="AT42" s="1894"/>
      <c r="AU42" s="1895"/>
      <c r="AV42" s="1940">
        <f>作業員データ!$CK$7</f>
        <v>3549</v>
      </c>
      <c r="AW42" s="1942">
        <f>作業員データ!$BS$7</f>
        <v>0</v>
      </c>
      <c r="AX42" s="1943"/>
      <c r="AY42" s="1944"/>
      <c r="AZ42" s="1942">
        <f>作業員データ!$BY$7</f>
        <v>0</v>
      </c>
      <c r="BA42" s="1943"/>
      <c r="BB42" s="1944"/>
      <c r="BC42" s="1942">
        <f>作業員データ!$CE$7</f>
        <v>0</v>
      </c>
      <c r="BD42" s="1943"/>
      <c r="BE42" s="1944"/>
      <c r="BF42" s="1949"/>
      <c r="BG42" s="1748"/>
      <c r="BH42" s="1938"/>
      <c r="BI42" s="1748"/>
      <c r="BJ42" s="1938"/>
      <c r="BK42" s="1754"/>
      <c r="BL42" s="1734"/>
      <c r="BM42" s="1735"/>
      <c r="BN42" s="1756"/>
      <c r="BO42" s="1758"/>
    </row>
    <row r="43" spans="1:67">
      <c r="A43" s="1917"/>
      <c r="B43" s="1968"/>
      <c r="C43" s="1969"/>
      <c r="D43" s="1969"/>
      <c r="E43" s="1969"/>
      <c r="F43" s="1970"/>
      <c r="G43" s="1950"/>
      <c r="H43" s="1939"/>
      <c r="I43" s="1955"/>
      <c r="J43" s="1757"/>
      <c r="K43" s="1759"/>
      <c r="L43" s="876"/>
      <c r="M43" s="529"/>
      <c r="N43" s="1939"/>
      <c r="O43" s="1749"/>
      <c r="P43" s="529"/>
      <c r="Q43" s="530"/>
      <c r="R43" s="876"/>
      <c r="S43" s="529"/>
      <c r="T43" s="1939"/>
      <c r="U43" s="1749"/>
      <c r="V43" s="529"/>
      <c r="W43" s="530"/>
      <c r="X43" s="1962"/>
      <c r="Y43" s="1963"/>
      <c r="Z43" s="1963"/>
      <c r="AA43" s="1963"/>
      <c r="AB43" s="1963"/>
      <c r="AC43" s="1964"/>
      <c r="AD43" s="1749"/>
      <c r="AE43" s="1939"/>
      <c r="AF43" s="1939"/>
      <c r="AG43" s="1939"/>
      <c r="AH43" s="1755"/>
      <c r="AI43" s="1950"/>
      <c r="AJ43" s="1939"/>
      <c r="AK43" s="1749"/>
      <c r="AL43" s="1749"/>
      <c r="AM43" s="1939"/>
      <c r="AN43" s="1955"/>
      <c r="AO43" s="1981"/>
      <c r="AP43" s="1896"/>
      <c r="AQ43" s="1897"/>
      <c r="AR43" s="1897"/>
      <c r="AS43" s="1897"/>
      <c r="AT43" s="1897"/>
      <c r="AU43" s="1898"/>
      <c r="AV43" s="1941"/>
      <c r="AW43" s="1945">
        <f>作業員データ!$BT$7</f>
        <v>0</v>
      </c>
      <c r="AX43" s="1946"/>
      <c r="AY43" s="1947"/>
      <c r="AZ43" s="1945">
        <f>作業員データ!$BZ$7</f>
        <v>0</v>
      </c>
      <c r="BA43" s="1946"/>
      <c r="BB43" s="1947"/>
      <c r="BC43" s="1945">
        <f>作業員データ!$CF$7</f>
        <v>0</v>
      </c>
      <c r="BD43" s="1946"/>
      <c r="BE43" s="1947"/>
      <c r="BF43" s="1950"/>
      <c r="BG43" s="1749"/>
      <c r="BH43" s="1939"/>
      <c r="BI43" s="1749"/>
      <c r="BJ43" s="1939"/>
      <c r="BK43" s="1755"/>
      <c r="BL43" s="1736"/>
      <c r="BM43" s="1737"/>
      <c r="BN43" s="1807"/>
      <c r="BO43" s="1808"/>
    </row>
    <row r="44" spans="1:67" ht="14.25" customHeight="1">
      <c r="A44" s="1915">
        <f>作業員データ!$A$8</f>
        <v>5</v>
      </c>
      <c r="B44" s="1993" t="str">
        <f>作業員データ!$B$8</f>
        <v>ありまたいよう</v>
      </c>
      <c r="C44" s="1994"/>
      <c r="D44" s="1994"/>
      <c r="E44" s="1994"/>
      <c r="F44" s="1995"/>
      <c r="G44" s="1999" t="str">
        <f>作業員データ!$D$8</f>
        <v>型枠大工</v>
      </c>
      <c r="H44" s="1976"/>
      <c r="I44" s="2000"/>
      <c r="J44" s="1850" t="str">
        <f>作業員データ!$AY$8</f>
        <v/>
      </c>
      <c r="K44" s="1815" t="str">
        <f>作業員データ!$BB$8</f>
        <v/>
      </c>
      <c r="L44" s="2001" t="str">
        <f>作業員データ!$L$8</f>
        <v>平成16</v>
      </c>
      <c r="M44" s="1821" t="s">
        <v>593</v>
      </c>
      <c r="N44" s="1989">
        <f>作業員データ!$H$8</f>
        <v>8</v>
      </c>
      <c r="O44" s="1821" t="s">
        <v>24</v>
      </c>
      <c r="P44" s="1978">
        <f>作業員データ!$J$8</f>
        <v>20</v>
      </c>
      <c r="Q44" s="1803" t="s">
        <v>595</v>
      </c>
      <c r="R44" s="1992" t="str">
        <f>作業員データ!$V$8</f>
        <v>昭和58</v>
      </c>
      <c r="S44" s="1821" t="s">
        <v>593</v>
      </c>
      <c r="T44" s="1978">
        <f>作業員データ!$R$8</f>
        <v>4</v>
      </c>
      <c r="U44" s="1821" t="s">
        <v>24</v>
      </c>
      <c r="V44" s="1978">
        <f>作業員データ!$T$8</f>
        <v>7</v>
      </c>
      <c r="W44" s="1803" t="s">
        <v>595</v>
      </c>
      <c r="X44" s="1983" t="str">
        <f>作業員データ!$Y$8</f>
        <v>北九州市戸畑区○町9-1</v>
      </c>
      <c r="Y44" s="1984"/>
      <c r="Z44" s="1984"/>
      <c r="AA44" s="1984"/>
      <c r="AB44" s="1984"/>
      <c r="AC44" s="1985"/>
      <c r="AD44" s="1821" t="s">
        <v>25</v>
      </c>
      <c r="AE44" s="1978" t="str">
        <f>作業員データ!$Z$8</f>
        <v>090-1878-3987</v>
      </c>
      <c r="AF44" s="1976"/>
      <c r="AG44" s="1976"/>
      <c r="AH44" s="1803" t="s">
        <v>26</v>
      </c>
      <c r="AI44" s="1982">
        <f>作業員データ!$AD$8</f>
        <v>2</v>
      </c>
      <c r="AJ44" s="1821" t="s">
        <v>593</v>
      </c>
      <c r="AK44" s="1978">
        <f>作業員データ!$AF$8</f>
        <v>6</v>
      </c>
      <c r="AL44" s="1821" t="s">
        <v>24</v>
      </c>
      <c r="AM44" s="1978">
        <f>作業員データ!$AH$8</f>
        <v>10</v>
      </c>
      <c r="AN44" s="1803" t="s">
        <v>595</v>
      </c>
      <c r="AO44" s="1979" t="str">
        <f>作業員データ!$AN$8</f>
        <v>ＡＢ</v>
      </c>
      <c r="AP44" s="1918">
        <f>作業員データ!$AP$8</f>
        <v>0</v>
      </c>
      <c r="AQ44" s="1821" t="s">
        <v>593</v>
      </c>
      <c r="AR44" s="1914">
        <f>作業員データ!$AR$8</f>
        <v>0</v>
      </c>
      <c r="AS44" s="1821" t="s">
        <v>24</v>
      </c>
      <c r="AT44" s="1914">
        <f>作業員データ!$AT$8</f>
        <v>0</v>
      </c>
      <c r="AU44" s="1803" t="s">
        <v>595</v>
      </c>
      <c r="AV44" s="877" t="str">
        <f>作業員データ!$CG$8</f>
        <v>全国健康保険協会</v>
      </c>
      <c r="AW44" s="1971" t="str">
        <f>作業員データ!$BO$8</f>
        <v>職長教育</v>
      </c>
      <c r="AX44" s="1972"/>
      <c r="AY44" s="1973"/>
      <c r="AZ44" s="1971" t="str">
        <f>作業員データ!$BU$8</f>
        <v>玉掛け</v>
      </c>
      <c r="BA44" s="1972"/>
      <c r="BB44" s="1973"/>
      <c r="BC44" s="1971" t="str">
        <f>作業員データ!$CA$8</f>
        <v>1級型枠技能士</v>
      </c>
      <c r="BD44" s="1972"/>
      <c r="BE44" s="1973"/>
      <c r="BF44" s="1974">
        <v>2</v>
      </c>
      <c r="BG44" s="1821" t="s">
        <v>593</v>
      </c>
      <c r="BH44" s="1976">
        <v>12</v>
      </c>
      <c r="BI44" s="1821" t="s">
        <v>24</v>
      </c>
      <c r="BJ44" s="1976">
        <v>15</v>
      </c>
      <c r="BK44" s="1803" t="s">
        <v>595</v>
      </c>
      <c r="BL44" s="1732" t="s">
        <v>2449</v>
      </c>
      <c r="BM44" s="1733"/>
      <c r="BN44" s="1805" t="s">
        <v>1557</v>
      </c>
      <c r="BO44" s="1806"/>
    </row>
    <row r="45" spans="1:67">
      <c r="A45" s="1916"/>
      <c r="B45" s="1996"/>
      <c r="C45" s="1997"/>
      <c r="D45" s="1997"/>
      <c r="E45" s="1997"/>
      <c r="F45" s="1998"/>
      <c r="G45" s="1949"/>
      <c r="H45" s="1938"/>
      <c r="I45" s="1954"/>
      <c r="J45" s="1850"/>
      <c r="K45" s="1815"/>
      <c r="L45" s="2002"/>
      <c r="M45" s="1748"/>
      <c r="N45" s="1990"/>
      <c r="O45" s="1748"/>
      <c r="P45" s="1938"/>
      <c r="Q45" s="1754"/>
      <c r="R45" s="1949"/>
      <c r="S45" s="1748"/>
      <c r="T45" s="1938"/>
      <c r="U45" s="1748"/>
      <c r="V45" s="1938"/>
      <c r="W45" s="1754"/>
      <c r="X45" s="1959"/>
      <c r="Y45" s="1960"/>
      <c r="Z45" s="1960"/>
      <c r="AA45" s="1960"/>
      <c r="AB45" s="1960"/>
      <c r="AC45" s="1961"/>
      <c r="AD45" s="1748"/>
      <c r="AE45" s="1938"/>
      <c r="AF45" s="1938"/>
      <c r="AG45" s="1938"/>
      <c r="AH45" s="1754"/>
      <c r="AI45" s="1949"/>
      <c r="AJ45" s="1748"/>
      <c r="AK45" s="1938"/>
      <c r="AL45" s="1748"/>
      <c r="AM45" s="1938"/>
      <c r="AN45" s="1754"/>
      <c r="AO45" s="1980"/>
      <c r="AP45" s="1769"/>
      <c r="AQ45" s="1748"/>
      <c r="AR45" s="1751"/>
      <c r="AS45" s="1748"/>
      <c r="AT45" s="1751"/>
      <c r="AU45" s="1754"/>
      <c r="AV45" s="878">
        <f>作業員データ!$CH$8</f>
        <v>7426</v>
      </c>
      <c r="AW45" s="1942">
        <f>作業員データ!$BP$8</f>
        <v>0</v>
      </c>
      <c r="AX45" s="1943"/>
      <c r="AY45" s="1944"/>
      <c r="AZ45" s="1942" t="str">
        <f>作業員データ!$BV$8</f>
        <v>型枠支保工</v>
      </c>
      <c r="BA45" s="1943"/>
      <c r="BB45" s="1944"/>
      <c r="BC45" s="1942">
        <f>作業員データ!$CB$8</f>
        <v>0</v>
      </c>
      <c r="BD45" s="1943"/>
      <c r="BE45" s="1944"/>
      <c r="BF45" s="1949"/>
      <c r="BG45" s="1748"/>
      <c r="BH45" s="1938"/>
      <c r="BI45" s="1748"/>
      <c r="BJ45" s="1938"/>
      <c r="BK45" s="1754"/>
      <c r="BL45" s="1734"/>
      <c r="BM45" s="1735"/>
      <c r="BN45" s="1756"/>
      <c r="BO45" s="1758"/>
    </row>
    <row r="46" spans="1:67">
      <c r="A46" s="1916"/>
      <c r="B46" s="1965" t="str">
        <f>作業員データ!$C$8</f>
        <v>有馬太陽</v>
      </c>
      <c r="C46" s="1966"/>
      <c r="D46" s="1966"/>
      <c r="E46" s="1966"/>
      <c r="F46" s="1967"/>
      <c r="G46" s="1949"/>
      <c r="H46" s="1938"/>
      <c r="I46" s="1954"/>
      <c r="J46" s="1815" t="str">
        <f>作業員データ!$BE$8</f>
        <v/>
      </c>
      <c r="K46" s="1815" t="str">
        <f>作業員データ!$BH$8</f>
        <v/>
      </c>
      <c r="L46" s="2003"/>
      <c r="M46" s="1822"/>
      <c r="N46" s="1991"/>
      <c r="O46" s="1822"/>
      <c r="P46" s="1977"/>
      <c r="Q46" s="1804"/>
      <c r="R46" s="1975"/>
      <c r="S46" s="1822"/>
      <c r="T46" s="1977"/>
      <c r="U46" s="1822"/>
      <c r="V46" s="1977"/>
      <c r="W46" s="1804"/>
      <c r="X46" s="1986"/>
      <c r="Y46" s="1987"/>
      <c r="Z46" s="1987"/>
      <c r="AA46" s="1987"/>
      <c r="AB46" s="1987"/>
      <c r="AC46" s="1988"/>
      <c r="AD46" s="1748"/>
      <c r="AE46" s="1938"/>
      <c r="AF46" s="1938"/>
      <c r="AG46" s="1938"/>
      <c r="AH46" s="1754"/>
      <c r="AI46" s="1975"/>
      <c r="AJ46" s="1822"/>
      <c r="AK46" s="1977"/>
      <c r="AL46" s="1822"/>
      <c r="AM46" s="1977"/>
      <c r="AN46" s="1804"/>
      <c r="AO46" s="1980"/>
      <c r="AP46" s="1820"/>
      <c r="AQ46" s="1822"/>
      <c r="AR46" s="1824"/>
      <c r="AS46" s="1822"/>
      <c r="AT46" s="1824"/>
      <c r="AU46" s="1804"/>
      <c r="AV46" s="879" t="str">
        <f>作業員データ!$CI$8</f>
        <v>厚生年金</v>
      </c>
      <c r="AW46" s="1942">
        <f>作業員データ!$BQ$8</f>
        <v>0</v>
      </c>
      <c r="AX46" s="1943"/>
      <c r="AY46" s="1944"/>
      <c r="AZ46" s="1942">
        <f>作業員データ!$BW$8</f>
        <v>0</v>
      </c>
      <c r="BA46" s="1943"/>
      <c r="BB46" s="1944"/>
      <c r="BC46" s="1942">
        <f>作業員データ!$CC$8</f>
        <v>0</v>
      </c>
      <c r="BD46" s="1943"/>
      <c r="BE46" s="1944"/>
      <c r="BF46" s="1975"/>
      <c r="BG46" s="1822"/>
      <c r="BH46" s="1977"/>
      <c r="BI46" s="1822"/>
      <c r="BJ46" s="1977"/>
      <c r="BK46" s="1804"/>
      <c r="BL46" s="1734"/>
      <c r="BM46" s="1735"/>
      <c r="BN46" s="1756"/>
      <c r="BO46" s="1758"/>
    </row>
    <row r="47" spans="1:67">
      <c r="A47" s="1916"/>
      <c r="B47" s="1965"/>
      <c r="C47" s="1966"/>
      <c r="D47" s="1966"/>
      <c r="E47" s="1966"/>
      <c r="F47" s="1967"/>
      <c r="G47" s="1949"/>
      <c r="H47" s="1938"/>
      <c r="I47" s="1954"/>
      <c r="J47" s="1815"/>
      <c r="K47" s="1815"/>
      <c r="L47" s="875"/>
      <c r="M47" s="526"/>
      <c r="N47" s="1938" t="str">
        <f ca="1">作業員データ!$N$8</f>
        <v>15</v>
      </c>
      <c r="O47" s="1748" t="s">
        <v>593</v>
      </c>
      <c r="P47" s="526"/>
      <c r="Q47" s="527"/>
      <c r="R47" s="875"/>
      <c r="S47" s="526"/>
      <c r="T47" s="1938" t="str">
        <f ca="1">作業員データ!$X$8</f>
        <v>36</v>
      </c>
      <c r="U47" s="1748" t="s">
        <v>61</v>
      </c>
      <c r="V47" s="526"/>
      <c r="W47" s="527"/>
      <c r="X47" s="1956" t="str">
        <f>作業員データ!$AA$8</f>
        <v>北九州市八幡東区○町1-2-7</v>
      </c>
      <c r="Y47" s="1957"/>
      <c r="Z47" s="1957"/>
      <c r="AA47" s="1957"/>
      <c r="AB47" s="1957"/>
      <c r="AC47" s="1958"/>
      <c r="AD47" s="1747" t="s">
        <v>25</v>
      </c>
      <c r="AE47" s="1937" t="str">
        <f>作業員データ!$AB$8</f>
        <v>093-651-8597</v>
      </c>
      <c r="AF47" s="1937"/>
      <c r="AG47" s="1937"/>
      <c r="AH47" s="1753" t="s">
        <v>26</v>
      </c>
      <c r="AI47" s="1951">
        <f>作業員データ!$AK$8</f>
        <v>142</v>
      </c>
      <c r="AJ47" s="1937"/>
      <c r="AK47" s="1747" t="s">
        <v>62</v>
      </c>
      <c r="AL47" s="1747"/>
      <c r="AM47" s="1952">
        <f>作業員データ!$AM$8</f>
        <v>78</v>
      </c>
      <c r="AN47" s="1953"/>
      <c r="AO47" s="1980"/>
      <c r="AP47" s="1768">
        <f>作業員データ!$AV$8</f>
        <v>0</v>
      </c>
      <c r="AQ47" s="1891"/>
      <c r="AR47" s="1891"/>
      <c r="AS47" s="1891"/>
      <c r="AT47" s="1891"/>
      <c r="AU47" s="1892"/>
      <c r="AV47" s="880">
        <f>作業員データ!$CJ$8</f>
        <v>8578</v>
      </c>
      <c r="AW47" s="1942">
        <f>作業員データ!$BR$8</f>
        <v>0</v>
      </c>
      <c r="AX47" s="1943"/>
      <c r="AY47" s="1944"/>
      <c r="AZ47" s="1942">
        <f>作業員データ!$BX$8</f>
        <v>0</v>
      </c>
      <c r="BA47" s="1943"/>
      <c r="BB47" s="1944"/>
      <c r="BC47" s="1942">
        <f>作業員データ!$CD$8</f>
        <v>0</v>
      </c>
      <c r="BD47" s="1943"/>
      <c r="BE47" s="1944"/>
      <c r="BF47" s="1948">
        <v>2</v>
      </c>
      <c r="BG47" s="1747" t="s">
        <v>593</v>
      </c>
      <c r="BH47" s="1937">
        <v>12</v>
      </c>
      <c r="BI47" s="1747" t="s">
        <v>24</v>
      </c>
      <c r="BJ47" s="1937">
        <v>16</v>
      </c>
      <c r="BK47" s="1753" t="s">
        <v>595</v>
      </c>
      <c r="BL47" s="1734"/>
      <c r="BM47" s="1735"/>
      <c r="BN47" s="1756"/>
      <c r="BO47" s="1758"/>
    </row>
    <row r="48" spans="1:67">
      <c r="A48" s="1916"/>
      <c r="B48" s="1948"/>
      <c r="C48" s="1937"/>
      <c r="D48" s="1937"/>
      <c r="E48" s="1937"/>
      <c r="F48" s="1953"/>
      <c r="G48" s="1949"/>
      <c r="H48" s="1938"/>
      <c r="I48" s="1954"/>
      <c r="J48" s="1756" t="str">
        <f>作業員データ!$BK$8</f>
        <v/>
      </c>
      <c r="K48" s="1758" t="str">
        <f>作業員データ!$BN$8</f>
        <v/>
      </c>
      <c r="L48" s="875"/>
      <c r="M48" s="526"/>
      <c r="N48" s="1938"/>
      <c r="O48" s="1748"/>
      <c r="P48" s="526"/>
      <c r="Q48" s="527"/>
      <c r="R48" s="875"/>
      <c r="S48" s="526"/>
      <c r="T48" s="1938"/>
      <c r="U48" s="1748"/>
      <c r="V48" s="526"/>
      <c r="W48" s="527"/>
      <c r="X48" s="1959"/>
      <c r="Y48" s="1960"/>
      <c r="Z48" s="1960"/>
      <c r="AA48" s="1960"/>
      <c r="AB48" s="1960"/>
      <c r="AC48" s="1961"/>
      <c r="AD48" s="1748"/>
      <c r="AE48" s="1938"/>
      <c r="AF48" s="1938"/>
      <c r="AG48" s="1938"/>
      <c r="AH48" s="1754"/>
      <c r="AI48" s="1949"/>
      <c r="AJ48" s="1938"/>
      <c r="AK48" s="1748"/>
      <c r="AL48" s="1748"/>
      <c r="AM48" s="1938"/>
      <c r="AN48" s="1954"/>
      <c r="AO48" s="1980"/>
      <c r="AP48" s="1893"/>
      <c r="AQ48" s="1894"/>
      <c r="AR48" s="1894"/>
      <c r="AS48" s="1894"/>
      <c r="AT48" s="1894"/>
      <c r="AU48" s="1895"/>
      <c r="AV48" s="1940">
        <f>作業員データ!$CK$8</f>
        <v>4588</v>
      </c>
      <c r="AW48" s="1942">
        <f>作業員データ!$BS$8</f>
        <v>0</v>
      </c>
      <c r="AX48" s="1943"/>
      <c r="AY48" s="1944"/>
      <c r="AZ48" s="1942">
        <f>作業員データ!$BY$8</f>
        <v>0</v>
      </c>
      <c r="BA48" s="1943"/>
      <c r="BB48" s="1944"/>
      <c r="BC48" s="1942">
        <f>作業員データ!$CE$8</f>
        <v>0</v>
      </c>
      <c r="BD48" s="1943"/>
      <c r="BE48" s="1944"/>
      <c r="BF48" s="1949"/>
      <c r="BG48" s="1748"/>
      <c r="BH48" s="1938"/>
      <c r="BI48" s="1748"/>
      <c r="BJ48" s="1938"/>
      <c r="BK48" s="1754"/>
      <c r="BL48" s="1734"/>
      <c r="BM48" s="1735"/>
      <c r="BN48" s="1756"/>
      <c r="BO48" s="1758"/>
    </row>
    <row r="49" spans="1:67">
      <c r="A49" s="1917"/>
      <c r="B49" s="1968"/>
      <c r="C49" s="1969"/>
      <c r="D49" s="1969"/>
      <c r="E49" s="1969"/>
      <c r="F49" s="1970"/>
      <c r="G49" s="1950"/>
      <c r="H49" s="1939"/>
      <c r="I49" s="1955"/>
      <c r="J49" s="1757"/>
      <c r="K49" s="1759"/>
      <c r="L49" s="876"/>
      <c r="M49" s="529"/>
      <c r="N49" s="1939"/>
      <c r="O49" s="1749"/>
      <c r="P49" s="529"/>
      <c r="Q49" s="530"/>
      <c r="R49" s="876"/>
      <c r="S49" s="529"/>
      <c r="T49" s="1939"/>
      <c r="U49" s="1749"/>
      <c r="V49" s="529"/>
      <c r="W49" s="530"/>
      <c r="X49" s="1962"/>
      <c r="Y49" s="1963"/>
      <c r="Z49" s="1963"/>
      <c r="AA49" s="1963"/>
      <c r="AB49" s="1963"/>
      <c r="AC49" s="1964"/>
      <c r="AD49" s="1749"/>
      <c r="AE49" s="1939"/>
      <c r="AF49" s="1939"/>
      <c r="AG49" s="1939"/>
      <c r="AH49" s="1755"/>
      <c r="AI49" s="1950"/>
      <c r="AJ49" s="1939"/>
      <c r="AK49" s="1749"/>
      <c r="AL49" s="1749"/>
      <c r="AM49" s="1939"/>
      <c r="AN49" s="1955"/>
      <c r="AO49" s="1981"/>
      <c r="AP49" s="1896"/>
      <c r="AQ49" s="1897"/>
      <c r="AR49" s="1897"/>
      <c r="AS49" s="1897"/>
      <c r="AT49" s="1897"/>
      <c r="AU49" s="1898"/>
      <c r="AV49" s="1941"/>
      <c r="AW49" s="1945">
        <f>作業員データ!$BT$8</f>
        <v>0</v>
      </c>
      <c r="AX49" s="1946"/>
      <c r="AY49" s="1947"/>
      <c r="AZ49" s="1945">
        <f>作業員データ!$BZ$8</f>
        <v>0</v>
      </c>
      <c r="BA49" s="1946"/>
      <c r="BB49" s="1947"/>
      <c r="BC49" s="1945">
        <f>作業員データ!$CF$8</f>
        <v>0</v>
      </c>
      <c r="BD49" s="1946"/>
      <c r="BE49" s="1947"/>
      <c r="BF49" s="1950"/>
      <c r="BG49" s="1749"/>
      <c r="BH49" s="1939"/>
      <c r="BI49" s="1749"/>
      <c r="BJ49" s="1939"/>
      <c r="BK49" s="1755"/>
      <c r="BL49" s="1736"/>
      <c r="BM49" s="1737"/>
      <c r="BN49" s="1807"/>
      <c r="BO49" s="1808"/>
    </row>
    <row r="50" spans="1:67" ht="14.25" customHeight="1">
      <c r="A50" s="1915">
        <f>作業員データ!$A$9</f>
        <v>6</v>
      </c>
      <c r="B50" s="1993" t="str">
        <f>作業員データ!$B$9</f>
        <v>ふゆやまゆうじ</v>
      </c>
      <c r="C50" s="1994"/>
      <c r="D50" s="1994"/>
      <c r="E50" s="1994"/>
      <c r="F50" s="1995"/>
      <c r="G50" s="1999" t="str">
        <f>作業員データ!$D$9</f>
        <v>型枠大工</v>
      </c>
      <c r="H50" s="1976"/>
      <c r="I50" s="2000"/>
      <c r="J50" s="1850" t="str">
        <f>作業員データ!$AY$9</f>
        <v/>
      </c>
      <c r="K50" s="1815" t="str">
        <f>作業員データ!$BB$9</f>
        <v/>
      </c>
      <c r="L50" s="2001" t="str">
        <f>作業員データ!$L$9</f>
        <v>平成20</v>
      </c>
      <c r="M50" s="1821" t="s">
        <v>593</v>
      </c>
      <c r="N50" s="1989">
        <f>作業員データ!$H$9</f>
        <v>4</v>
      </c>
      <c r="O50" s="1821" t="s">
        <v>24</v>
      </c>
      <c r="P50" s="1978">
        <f>作業員データ!$J$9</f>
        <v>1</v>
      </c>
      <c r="Q50" s="1803" t="s">
        <v>595</v>
      </c>
      <c r="R50" s="1992" t="str">
        <f>作業員データ!$V$9</f>
        <v>平成1</v>
      </c>
      <c r="S50" s="1821" t="s">
        <v>593</v>
      </c>
      <c r="T50" s="1978">
        <f>作業員データ!$R$9</f>
        <v>9</v>
      </c>
      <c r="U50" s="1821" t="s">
        <v>24</v>
      </c>
      <c r="V50" s="1978">
        <f>作業員データ!$T$9</f>
        <v>26</v>
      </c>
      <c r="W50" s="1803" t="s">
        <v>595</v>
      </c>
      <c r="X50" s="1983" t="str">
        <f>作業員データ!$Y$9</f>
        <v>北九州市小倉北区○町10-3</v>
      </c>
      <c r="Y50" s="1984"/>
      <c r="Z50" s="1984"/>
      <c r="AA50" s="1984"/>
      <c r="AB50" s="1984"/>
      <c r="AC50" s="1985"/>
      <c r="AD50" s="1821" t="s">
        <v>25</v>
      </c>
      <c r="AE50" s="1978" t="str">
        <f>作業員データ!$Z$9</f>
        <v>080-8642-3974</v>
      </c>
      <c r="AF50" s="1976"/>
      <c r="AG50" s="1976"/>
      <c r="AH50" s="1803" t="s">
        <v>26</v>
      </c>
      <c r="AI50" s="1982">
        <f>作業員データ!$AD$9</f>
        <v>2</v>
      </c>
      <c r="AJ50" s="1821" t="s">
        <v>593</v>
      </c>
      <c r="AK50" s="1978">
        <f>作業員データ!$AF$9</f>
        <v>6</v>
      </c>
      <c r="AL50" s="1821" t="s">
        <v>24</v>
      </c>
      <c r="AM50" s="1978">
        <f>作業員データ!$AH$9</f>
        <v>10</v>
      </c>
      <c r="AN50" s="1803" t="s">
        <v>595</v>
      </c>
      <c r="AO50" s="1979" t="str">
        <f>作業員データ!$AN$9</f>
        <v>Ｂ</v>
      </c>
      <c r="AP50" s="1918">
        <f>作業員データ!$AP$9</f>
        <v>0</v>
      </c>
      <c r="AQ50" s="1821" t="s">
        <v>593</v>
      </c>
      <c r="AR50" s="1914">
        <f>作業員データ!$AR$9</f>
        <v>0</v>
      </c>
      <c r="AS50" s="1821" t="s">
        <v>24</v>
      </c>
      <c r="AT50" s="1914">
        <f>作業員データ!$AT$9</f>
        <v>0</v>
      </c>
      <c r="AU50" s="1803" t="s">
        <v>595</v>
      </c>
      <c r="AV50" s="877" t="str">
        <f>作業員データ!$CG$9</f>
        <v>全国健康保険協会</v>
      </c>
      <c r="AW50" s="1971" t="str">
        <f>作業員データ!$BO$9</f>
        <v>高所作業車</v>
      </c>
      <c r="AX50" s="1972"/>
      <c r="AY50" s="1973"/>
      <c r="AZ50" s="1971" t="str">
        <f>作業員データ!$BU$9</f>
        <v>玉掛け</v>
      </c>
      <c r="BA50" s="1972"/>
      <c r="BB50" s="1973"/>
      <c r="BC50" s="1971"/>
      <c r="BD50" s="1972"/>
      <c r="BE50" s="1973"/>
      <c r="BF50" s="1974">
        <v>2</v>
      </c>
      <c r="BG50" s="1821" t="s">
        <v>593</v>
      </c>
      <c r="BH50" s="1976">
        <v>12</v>
      </c>
      <c r="BI50" s="1821" t="s">
        <v>24</v>
      </c>
      <c r="BJ50" s="1976">
        <v>15</v>
      </c>
      <c r="BK50" s="1803" t="s">
        <v>595</v>
      </c>
      <c r="BL50" s="1732" t="s">
        <v>2449</v>
      </c>
      <c r="BM50" s="1733"/>
      <c r="BN50" s="1805" t="s">
        <v>1557</v>
      </c>
      <c r="BO50" s="1806"/>
    </row>
    <row r="51" spans="1:67">
      <c r="A51" s="1916"/>
      <c r="B51" s="1996"/>
      <c r="C51" s="1997"/>
      <c r="D51" s="1997"/>
      <c r="E51" s="1997"/>
      <c r="F51" s="1998"/>
      <c r="G51" s="1949"/>
      <c r="H51" s="1938"/>
      <c r="I51" s="1954"/>
      <c r="J51" s="1850"/>
      <c r="K51" s="1815"/>
      <c r="L51" s="2002"/>
      <c r="M51" s="1748"/>
      <c r="N51" s="1990"/>
      <c r="O51" s="1748"/>
      <c r="P51" s="1938"/>
      <c r="Q51" s="1754"/>
      <c r="R51" s="1949"/>
      <c r="S51" s="1748"/>
      <c r="T51" s="1938"/>
      <c r="U51" s="1748"/>
      <c r="V51" s="1938"/>
      <c r="W51" s="1754"/>
      <c r="X51" s="1959"/>
      <c r="Y51" s="1960"/>
      <c r="Z51" s="1960"/>
      <c r="AA51" s="1960"/>
      <c r="AB51" s="1960"/>
      <c r="AC51" s="1961"/>
      <c r="AD51" s="1748"/>
      <c r="AE51" s="1938"/>
      <c r="AF51" s="1938"/>
      <c r="AG51" s="1938"/>
      <c r="AH51" s="1754"/>
      <c r="AI51" s="1949"/>
      <c r="AJ51" s="1748"/>
      <c r="AK51" s="1938"/>
      <c r="AL51" s="1748"/>
      <c r="AM51" s="1938"/>
      <c r="AN51" s="1754"/>
      <c r="AO51" s="1980"/>
      <c r="AP51" s="1769"/>
      <c r="AQ51" s="1748"/>
      <c r="AR51" s="1751"/>
      <c r="AS51" s="1748"/>
      <c r="AT51" s="1751"/>
      <c r="AU51" s="1754"/>
      <c r="AV51" s="878">
        <f>作業員データ!$CH$9</f>
        <v>2469</v>
      </c>
      <c r="AW51" s="1942" t="str">
        <f>作業員データ!$BP$9</f>
        <v>フォークリフト</v>
      </c>
      <c r="AX51" s="1943"/>
      <c r="AY51" s="1944"/>
      <c r="AZ51" s="1942" t="str">
        <f>作業員データ!$BV$9</f>
        <v>足場組み立て</v>
      </c>
      <c r="BA51" s="1943"/>
      <c r="BB51" s="1944"/>
      <c r="BC51" s="1942">
        <f>作業員データ!$CB$9</f>
        <v>0</v>
      </c>
      <c r="BD51" s="1943"/>
      <c r="BE51" s="1944"/>
      <c r="BF51" s="1949"/>
      <c r="BG51" s="1748"/>
      <c r="BH51" s="1938"/>
      <c r="BI51" s="1748"/>
      <c r="BJ51" s="1938"/>
      <c r="BK51" s="1754"/>
      <c r="BL51" s="1734"/>
      <c r="BM51" s="1735"/>
      <c r="BN51" s="1756"/>
      <c r="BO51" s="1758"/>
    </row>
    <row r="52" spans="1:67">
      <c r="A52" s="1916"/>
      <c r="B52" s="1965" t="str">
        <f>作業員データ!$C$9</f>
        <v>冬山祐司</v>
      </c>
      <c r="C52" s="1966"/>
      <c r="D52" s="1966"/>
      <c r="E52" s="1966"/>
      <c r="F52" s="1967"/>
      <c r="G52" s="1949"/>
      <c r="H52" s="1938"/>
      <c r="I52" s="1954"/>
      <c r="J52" s="1815" t="str">
        <f>作業員データ!$BE$9</f>
        <v/>
      </c>
      <c r="K52" s="1815" t="str">
        <f>作業員データ!$BH$9</f>
        <v/>
      </c>
      <c r="L52" s="2003"/>
      <c r="M52" s="1822"/>
      <c r="N52" s="1991"/>
      <c r="O52" s="1822"/>
      <c r="P52" s="1977"/>
      <c r="Q52" s="1804"/>
      <c r="R52" s="1975"/>
      <c r="S52" s="1822"/>
      <c r="T52" s="1977"/>
      <c r="U52" s="1822"/>
      <c r="V52" s="1977"/>
      <c r="W52" s="1804"/>
      <c r="X52" s="1986"/>
      <c r="Y52" s="1987"/>
      <c r="Z52" s="1987"/>
      <c r="AA52" s="1987"/>
      <c r="AB52" s="1987"/>
      <c r="AC52" s="1988"/>
      <c r="AD52" s="1748"/>
      <c r="AE52" s="1938"/>
      <c r="AF52" s="1938"/>
      <c r="AG52" s="1938"/>
      <c r="AH52" s="1754"/>
      <c r="AI52" s="1975"/>
      <c r="AJ52" s="1822"/>
      <c r="AK52" s="1977"/>
      <c r="AL52" s="1822"/>
      <c r="AM52" s="1977"/>
      <c r="AN52" s="1804"/>
      <c r="AO52" s="1980"/>
      <c r="AP52" s="1820"/>
      <c r="AQ52" s="1822"/>
      <c r="AR52" s="1824"/>
      <c r="AS52" s="1822"/>
      <c r="AT52" s="1824"/>
      <c r="AU52" s="1804"/>
      <c r="AV52" s="879" t="str">
        <f>作業員データ!$CI$9</f>
        <v>厚生年金</v>
      </c>
      <c r="AW52" s="1942">
        <f>作業員データ!$BQ$9</f>
        <v>0</v>
      </c>
      <c r="AX52" s="1943"/>
      <c r="AY52" s="1944"/>
      <c r="AZ52" s="1942">
        <f>作業員データ!$BW$9</f>
        <v>0</v>
      </c>
      <c r="BA52" s="1943"/>
      <c r="BB52" s="1944"/>
      <c r="BC52" s="1942">
        <f>作業員データ!$CC$9</f>
        <v>0</v>
      </c>
      <c r="BD52" s="1943"/>
      <c r="BE52" s="1944"/>
      <c r="BF52" s="1975"/>
      <c r="BG52" s="1822"/>
      <c r="BH52" s="1977"/>
      <c r="BI52" s="1822"/>
      <c r="BJ52" s="1977"/>
      <c r="BK52" s="1804"/>
      <c r="BL52" s="1734"/>
      <c r="BM52" s="1735"/>
      <c r="BN52" s="1756"/>
      <c r="BO52" s="1758"/>
    </row>
    <row r="53" spans="1:67">
      <c r="A53" s="1916"/>
      <c r="B53" s="1965"/>
      <c r="C53" s="1966"/>
      <c r="D53" s="1966"/>
      <c r="E53" s="1966"/>
      <c r="F53" s="1967"/>
      <c r="G53" s="1949"/>
      <c r="H53" s="1938"/>
      <c r="I53" s="1954"/>
      <c r="J53" s="1815"/>
      <c r="K53" s="1815"/>
      <c r="L53" s="525"/>
      <c r="M53" s="526"/>
      <c r="N53" s="1938" t="str">
        <f ca="1">作業員データ!$N$9</f>
        <v>11</v>
      </c>
      <c r="O53" s="1748" t="s">
        <v>593</v>
      </c>
      <c r="P53" s="526"/>
      <c r="Q53" s="527"/>
      <c r="R53" s="525"/>
      <c r="S53" s="526"/>
      <c r="T53" s="1938" t="str">
        <f ca="1">作業員データ!$X$9</f>
        <v>30</v>
      </c>
      <c r="U53" s="1748" t="s">
        <v>61</v>
      </c>
      <c r="V53" s="526"/>
      <c r="W53" s="527"/>
      <c r="X53" s="1956" t="str">
        <f>作業員データ!$AA$9</f>
        <v>北九州市小倉北区○町10-3</v>
      </c>
      <c r="Y53" s="1957"/>
      <c r="Z53" s="1957"/>
      <c r="AA53" s="1957"/>
      <c r="AB53" s="1957"/>
      <c r="AC53" s="1958"/>
      <c r="AD53" s="1747" t="s">
        <v>25</v>
      </c>
      <c r="AE53" s="1937" t="str">
        <f>作業員データ!$AB$9</f>
        <v>093-581-8658</v>
      </c>
      <c r="AF53" s="1937"/>
      <c r="AG53" s="1937"/>
      <c r="AH53" s="1753" t="s">
        <v>26</v>
      </c>
      <c r="AI53" s="1951">
        <f>作業員データ!$AK$9</f>
        <v>135</v>
      </c>
      <c r="AJ53" s="1937"/>
      <c r="AK53" s="1747" t="s">
        <v>62</v>
      </c>
      <c r="AL53" s="1747"/>
      <c r="AM53" s="1952">
        <f>作業員データ!$AM$9</f>
        <v>80</v>
      </c>
      <c r="AN53" s="1953"/>
      <c r="AO53" s="1980"/>
      <c r="AP53" s="1768">
        <f>作業員データ!$AV$9</f>
        <v>0</v>
      </c>
      <c r="AQ53" s="1891"/>
      <c r="AR53" s="1891"/>
      <c r="AS53" s="1891"/>
      <c r="AT53" s="1891"/>
      <c r="AU53" s="1892"/>
      <c r="AV53" s="880">
        <f>作業員データ!$CJ$9</f>
        <v>6174</v>
      </c>
      <c r="AW53" s="1942">
        <f>作業員データ!$BR$9</f>
        <v>0</v>
      </c>
      <c r="AX53" s="1943"/>
      <c r="AY53" s="1944"/>
      <c r="AZ53" s="1942">
        <f>作業員データ!$BX$9</f>
        <v>0</v>
      </c>
      <c r="BA53" s="1943"/>
      <c r="BB53" s="1944"/>
      <c r="BC53" s="1942">
        <f>作業員データ!$CD$9</f>
        <v>0</v>
      </c>
      <c r="BD53" s="1943"/>
      <c r="BE53" s="1944"/>
      <c r="BF53" s="1948">
        <v>2</v>
      </c>
      <c r="BG53" s="1747" t="s">
        <v>593</v>
      </c>
      <c r="BH53" s="1937">
        <v>12</v>
      </c>
      <c r="BI53" s="1747" t="s">
        <v>24</v>
      </c>
      <c r="BJ53" s="1937">
        <v>16</v>
      </c>
      <c r="BK53" s="1753" t="s">
        <v>595</v>
      </c>
      <c r="BL53" s="1734"/>
      <c r="BM53" s="1735"/>
      <c r="BN53" s="1756"/>
      <c r="BO53" s="1758"/>
    </row>
    <row r="54" spans="1:67">
      <c r="A54" s="1916"/>
      <c r="B54" s="1948"/>
      <c r="C54" s="1937"/>
      <c r="D54" s="1937"/>
      <c r="E54" s="1937"/>
      <c r="F54" s="1953"/>
      <c r="G54" s="1949"/>
      <c r="H54" s="1938"/>
      <c r="I54" s="1954"/>
      <c r="J54" s="1756" t="str">
        <f>作業員データ!$BK$9</f>
        <v/>
      </c>
      <c r="K54" s="1758" t="str">
        <f>作業員データ!$BN$9</f>
        <v/>
      </c>
      <c r="L54" s="525"/>
      <c r="M54" s="526"/>
      <c r="N54" s="1938"/>
      <c r="O54" s="1748"/>
      <c r="P54" s="526"/>
      <c r="Q54" s="527"/>
      <c r="R54" s="525"/>
      <c r="S54" s="526"/>
      <c r="T54" s="1938"/>
      <c r="U54" s="1748"/>
      <c r="V54" s="526"/>
      <c r="W54" s="527"/>
      <c r="X54" s="1959"/>
      <c r="Y54" s="1960"/>
      <c r="Z54" s="1960"/>
      <c r="AA54" s="1960"/>
      <c r="AB54" s="1960"/>
      <c r="AC54" s="1961"/>
      <c r="AD54" s="1748"/>
      <c r="AE54" s="1938"/>
      <c r="AF54" s="1938"/>
      <c r="AG54" s="1938"/>
      <c r="AH54" s="1754"/>
      <c r="AI54" s="1949"/>
      <c r="AJ54" s="1938"/>
      <c r="AK54" s="1748"/>
      <c r="AL54" s="1748"/>
      <c r="AM54" s="1938"/>
      <c r="AN54" s="1954"/>
      <c r="AO54" s="1980"/>
      <c r="AP54" s="1893"/>
      <c r="AQ54" s="1894"/>
      <c r="AR54" s="1894"/>
      <c r="AS54" s="1894"/>
      <c r="AT54" s="1894"/>
      <c r="AU54" s="1895"/>
      <c r="AV54" s="1940">
        <f>作業員データ!$CK$9</f>
        <v>8713</v>
      </c>
      <c r="AW54" s="1942">
        <f>作業員データ!$BS$9</f>
        <v>0</v>
      </c>
      <c r="AX54" s="1943"/>
      <c r="AY54" s="1944"/>
      <c r="AZ54" s="1942">
        <f>作業員データ!$BY$9</f>
        <v>0</v>
      </c>
      <c r="BA54" s="1943"/>
      <c r="BB54" s="1944"/>
      <c r="BC54" s="1942">
        <f>作業員データ!$CE$9</f>
        <v>0</v>
      </c>
      <c r="BD54" s="1943"/>
      <c r="BE54" s="1944"/>
      <c r="BF54" s="1949"/>
      <c r="BG54" s="1748"/>
      <c r="BH54" s="1938"/>
      <c r="BI54" s="1748"/>
      <c r="BJ54" s="1938"/>
      <c r="BK54" s="1754"/>
      <c r="BL54" s="1734"/>
      <c r="BM54" s="1735"/>
      <c r="BN54" s="1756"/>
      <c r="BO54" s="1758"/>
    </row>
    <row r="55" spans="1:67">
      <c r="A55" s="1917"/>
      <c r="B55" s="1968"/>
      <c r="C55" s="1969"/>
      <c r="D55" s="1969"/>
      <c r="E55" s="1969"/>
      <c r="F55" s="1970"/>
      <c r="G55" s="1950"/>
      <c r="H55" s="1939"/>
      <c r="I55" s="1955"/>
      <c r="J55" s="1757"/>
      <c r="K55" s="1759"/>
      <c r="L55" s="528"/>
      <c r="M55" s="529"/>
      <c r="N55" s="1939"/>
      <c r="O55" s="1749"/>
      <c r="P55" s="529"/>
      <c r="Q55" s="530"/>
      <c r="R55" s="528"/>
      <c r="S55" s="529"/>
      <c r="T55" s="1939"/>
      <c r="U55" s="1749"/>
      <c r="V55" s="529"/>
      <c r="W55" s="530"/>
      <c r="X55" s="1962"/>
      <c r="Y55" s="1963"/>
      <c r="Z55" s="1963"/>
      <c r="AA55" s="1963"/>
      <c r="AB55" s="1963"/>
      <c r="AC55" s="1964"/>
      <c r="AD55" s="1749"/>
      <c r="AE55" s="1939"/>
      <c r="AF55" s="1939"/>
      <c r="AG55" s="1939"/>
      <c r="AH55" s="1755"/>
      <c r="AI55" s="1950"/>
      <c r="AJ55" s="1939"/>
      <c r="AK55" s="1749"/>
      <c r="AL55" s="1749"/>
      <c r="AM55" s="1939"/>
      <c r="AN55" s="1955"/>
      <c r="AO55" s="1981"/>
      <c r="AP55" s="1896"/>
      <c r="AQ55" s="1897"/>
      <c r="AR55" s="1897"/>
      <c r="AS55" s="1897"/>
      <c r="AT55" s="1897"/>
      <c r="AU55" s="1898"/>
      <c r="AV55" s="1941"/>
      <c r="AW55" s="1945">
        <f>作業員データ!$BT$9</f>
        <v>0</v>
      </c>
      <c r="AX55" s="1946"/>
      <c r="AY55" s="1947"/>
      <c r="AZ55" s="1945">
        <f>作業員データ!$BZ$9</f>
        <v>0</v>
      </c>
      <c r="BA55" s="1946"/>
      <c r="BB55" s="1947"/>
      <c r="BC55" s="1945">
        <f>作業員データ!$CF$9</f>
        <v>0</v>
      </c>
      <c r="BD55" s="1946"/>
      <c r="BE55" s="1947"/>
      <c r="BF55" s="1950"/>
      <c r="BG55" s="1749"/>
      <c r="BH55" s="1939"/>
      <c r="BI55" s="1749"/>
      <c r="BJ55" s="1939"/>
      <c r="BK55" s="1755"/>
      <c r="BL55" s="1736"/>
      <c r="BM55" s="1737"/>
      <c r="BN55" s="1807"/>
      <c r="BO55" s="1808"/>
    </row>
    <row r="56" spans="1:67" ht="14.25" customHeight="1">
      <c r="A56" s="1915">
        <f>作業員データ!$A$10</f>
        <v>7</v>
      </c>
      <c r="B56" s="1926">
        <f>作業員データ!$B$10</f>
        <v>0</v>
      </c>
      <c r="C56" s="1927"/>
      <c r="D56" s="1927"/>
      <c r="E56" s="1927"/>
      <c r="F56" s="1928"/>
      <c r="G56" s="1932">
        <f>作業員データ!$D$10</f>
        <v>0</v>
      </c>
      <c r="H56" s="1823"/>
      <c r="I56" s="1933"/>
      <c r="J56" s="1850" t="str">
        <f>作業員データ!$AY$10</f>
        <v/>
      </c>
      <c r="K56" s="1815" t="str">
        <f>作業員データ!$BB$10</f>
        <v/>
      </c>
      <c r="L56" s="1934" t="str">
        <f>作業員データ!$L$10</f>
        <v/>
      </c>
      <c r="M56" s="1821" t="s">
        <v>593</v>
      </c>
      <c r="N56" s="1825">
        <f>作業員データ!$H$10</f>
        <v>0</v>
      </c>
      <c r="O56" s="1821" t="s">
        <v>24</v>
      </c>
      <c r="P56" s="1914">
        <f>作業員データ!$J$10</f>
        <v>0</v>
      </c>
      <c r="Q56" s="1803" t="s">
        <v>595</v>
      </c>
      <c r="R56" s="1925" t="str">
        <f>作業員データ!$V$10</f>
        <v/>
      </c>
      <c r="S56" s="1821" t="s">
        <v>593</v>
      </c>
      <c r="T56" s="1914">
        <f>作業員データ!$R$10</f>
        <v>0</v>
      </c>
      <c r="U56" s="1821" t="s">
        <v>24</v>
      </c>
      <c r="V56" s="1914">
        <f>作業員データ!$T$10</f>
        <v>0</v>
      </c>
      <c r="W56" s="1803" t="s">
        <v>595</v>
      </c>
      <c r="X56" s="1919">
        <f>作業員データ!$Y$10</f>
        <v>0</v>
      </c>
      <c r="Y56" s="1920"/>
      <c r="Z56" s="1920"/>
      <c r="AA56" s="1920"/>
      <c r="AB56" s="1920"/>
      <c r="AC56" s="1921"/>
      <c r="AD56" s="1821" t="s">
        <v>25</v>
      </c>
      <c r="AE56" s="1914">
        <f>作業員データ!$Z$10</f>
        <v>0</v>
      </c>
      <c r="AF56" s="1823"/>
      <c r="AG56" s="1823"/>
      <c r="AH56" s="1803" t="s">
        <v>26</v>
      </c>
      <c r="AI56" s="1918">
        <f>作業員データ!$AD$10</f>
        <v>0</v>
      </c>
      <c r="AJ56" s="1821" t="s">
        <v>593</v>
      </c>
      <c r="AK56" s="1823"/>
      <c r="AL56" s="1821" t="s">
        <v>24</v>
      </c>
      <c r="AM56" s="1914">
        <f>作業員データ!$AH$10</f>
        <v>0</v>
      </c>
      <c r="AN56" s="1803" t="s">
        <v>595</v>
      </c>
      <c r="AO56" s="1915">
        <f>作業員データ!$AN$10</f>
        <v>0</v>
      </c>
      <c r="AP56" s="1918">
        <f>作業員データ!$AP$10</f>
        <v>0</v>
      </c>
      <c r="AQ56" s="1821" t="s">
        <v>593</v>
      </c>
      <c r="AR56" s="1914">
        <f>作業員データ!$AR$10</f>
        <v>0</v>
      </c>
      <c r="AS56" s="1821" t="s">
        <v>24</v>
      </c>
      <c r="AT56" s="1914">
        <f>作業員データ!$AT$10</f>
        <v>0</v>
      </c>
      <c r="AU56" s="1803" t="s">
        <v>595</v>
      </c>
      <c r="AV56" s="820">
        <f>作業員データ!$CG$10</f>
        <v>0</v>
      </c>
      <c r="AW56" s="1816">
        <f>作業員データ!$BO$10</f>
        <v>0</v>
      </c>
      <c r="AX56" s="1817"/>
      <c r="AY56" s="1818"/>
      <c r="AZ56" s="1816">
        <f>作業員データ!$BU$10</f>
        <v>0</v>
      </c>
      <c r="BA56" s="1817"/>
      <c r="BB56" s="1818"/>
      <c r="BC56" s="1816">
        <f>作業員データ!$CA$10</f>
        <v>0</v>
      </c>
      <c r="BD56" s="1817"/>
      <c r="BE56" s="1818"/>
      <c r="BF56" s="1819"/>
      <c r="BG56" s="1821" t="s">
        <v>593</v>
      </c>
      <c r="BH56" s="1823"/>
      <c r="BI56" s="1821" t="s">
        <v>24</v>
      </c>
      <c r="BJ56" s="1823"/>
      <c r="BK56" s="1803" t="s">
        <v>595</v>
      </c>
      <c r="BL56" s="1732" t="s">
        <v>2449</v>
      </c>
      <c r="BM56" s="1733"/>
      <c r="BN56" s="1805" t="s">
        <v>1557</v>
      </c>
      <c r="BO56" s="1806"/>
    </row>
    <row r="57" spans="1:67">
      <c r="A57" s="1916"/>
      <c r="B57" s="1929"/>
      <c r="C57" s="1930"/>
      <c r="D57" s="1930"/>
      <c r="E57" s="1930"/>
      <c r="F57" s="1931"/>
      <c r="G57" s="1769"/>
      <c r="H57" s="1751"/>
      <c r="I57" s="1889"/>
      <c r="J57" s="1850"/>
      <c r="K57" s="1815"/>
      <c r="L57" s="1935"/>
      <c r="M57" s="1748"/>
      <c r="N57" s="1772"/>
      <c r="O57" s="1748"/>
      <c r="P57" s="1751"/>
      <c r="Q57" s="1754"/>
      <c r="R57" s="1769"/>
      <c r="S57" s="1748"/>
      <c r="T57" s="1751"/>
      <c r="U57" s="1748"/>
      <c r="V57" s="1751"/>
      <c r="W57" s="1754"/>
      <c r="X57" s="1902"/>
      <c r="Y57" s="1903"/>
      <c r="Z57" s="1903"/>
      <c r="AA57" s="1903"/>
      <c r="AB57" s="1903"/>
      <c r="AC57" s="1904"/>
      <c r="AD57" s="1748"/>
      <c r="AE57" s="1751"/>
      <c r="AF57" s="1751"/>
      <c r="AG57" s="1751"/>
      <c r="AH57" s="1754"/>
      <c r="AI57" s="1769"/>
      <c r="AJ57" s="1748"/>
      <c r="AK57" s="1751"/>
      <c r="AL57" s="1748"/>
      <c r="AM57" s="1751"/>
      <c r="AN57" s="1754"/>
      <c r="AO57" s="1916"/>
      <c r="AP57" s="1769"/>
      <c r="AQ57" s="1748"/>
      <c r="AR57" s="1751"/>
      <c r="AS57" s="1748"/>
      <c r="AT57" s="1751"/>
      <c r="AU57" s="1754"/>
      <c r="AV57" s="707">
        <f>作業員データ!$CH$10</f>
        <v>0</v>
      </c>
      <c r="AW57" s="1762">
        <f>作業員データ!$BP$10</f>
        <v>0</v>
      </c>
      <c r="AX57" s="1763"/>
      <c r="AY57" s="1764"/>
      <c r="AZ57" s="1762">
        <f>作業員データ!$BV$10</f>
        <v>0</v>
      </c>
      <c r="BA57" s="1763"/>
      <c r="BB57" s="1764"/>
      <c r="BC57" s="1762">
        <f>作業員データ!$CB$10</f>
        <v>0</v>
      </c>
      <c r="BD57" s="1763"/>
      <c r="BE57" s="1764"/>
      <c r="BF57" s="1769"/>
      <c r="BG57" s="1748"/>
      <c r="BH57" s="1751"/>
      <c r="BI57" s="1748"/>
      <c r="BJ57" s="1751"/>
      <c r="BK57" s="1754"/>
      <c r="BL57" s="1734"/>
      <c r="BM57" s="1735"/>
      <c r="BN57" s="1756"/>
      <c r="BO57" s="1758"/>
    </row>
    <row r="58" spans="1:67">
      <c r="A58" s="1916"/>
      <c r="B58" s="1908">
        <f>作業員データ!$C$10</f>
        <v>0</v>
      </c>
      <c r="C58" s="1909"/>
      <c r="D58" s="1909"/>
      <c r="E58" s="1909"/>
      <c r="F58" s="1910"/>
      <c r="G58" s="1769"/>
      <c r="H58" s="1751"/>
      <c r="I58" s="1889"/>
      <c r="J58" s="1815" t="str">
        <f>作業員データ!$BE$10</f>
        <v/>
      </c>
      <c r="K58" s="1815" t="str">
        <f>作業員データ!$BH$10</f>
        <v/>
      </c>
      <c r="L58" s="1936"/>
      <c r="M58" s="1822"/>
      <c r="N58" s="1826"/>
      <c r="O58" s="1822"/>
      <c r="P58" s="1824"/>
      <c r="Q58" s="1804"/>
      <c r="R58" s="1820"/>
      <c r="S58" s="1822"/>
      <c r="T58" s="1824"/>
      <c r="U58" s="1822"/>
      <c r="V58" s="1824"/>
      <c r="W58" s="1804"/>
      <c r="X58" s="1922"/>
      <c r="Y58" s="1923"/>
      <c r="Z58" s="1923"/>
      <c r="AA58" s="1923"/>
      <c r="AB58" s="1923"/>
      <c r="AC58" s="1924"/>
      <c r="AD58" s="1748"/>
      <c r="AE58" s="1751"/>
      <c r="AF58" s="1751"/>
      <c r="AG58" s="1751"/>
      <c r="AH58" s="1754"/>
      <c r="AI58" s="1820"/>
      <c r="AJ58" s="1822"/>
      <c r="AK58" s="1824"/>
      <c r="AL58" s="1822"/>
      <c r="AM58" s="1824"/>
      <c r="AN58" s="1804"/>
      <c r="AO58" s="1916"/>
      <c r="AP58" s="1820"/>
      <c r="AQ58" s="1822"/>
      <c r="AR58" s="1824"/>
      <c r="AS58" s="1822"/>
      <c r="AT58" s="1824"/>
      <c r="AU58" s="1804"/>
      <c r="AV58" s="708">
        <f>作業員データ!$CI$10</f>
        <v>0</v>
      </c>
      <c r="AW58" s="1762">
        <f>作業員データ!$BQ$10</f>
        <v>0</v>
      </c>
      <c r="AX58" s="1763"/>
      <c r="AY58" s="1764"/>
      <c r="AZ58" s="1762">
        <f>作業員データ!$BW$10</f>
        <v>0</v>
      </c>
      <c r="BA58" s="1763"/>
      <c r="BB58" s="1764"/>
      <c r="BC58" s="1762">
        <f>作業員データ!$CC$10</f>
        <v>0</v>
      </c>
      <c r="BD58" s="1763"/>
      <c r="BE58" s="1764"/>
      <c r="BF58" s="1820"/>
      <c r="BG58" s="1822"/>
      <c r="BH58" s="1824"/>
      <c r="BI58" s="1822"/>
      <c r="BJ58" s="1824"/>
      <c r="BK58" s="1804"/>
      <c r="BL58" s="1734"/>
      <c r="BM58" s="1735"/>
      <c r="BN58" s="1756"/>
      <c r="BO58" s="1758"/>
    </row>
    <row r="59" spans="1:67">
      <c r="A59" s="1916"/>
      <c r="B59" s="1908"/>
      <c r="C59" s="1909"/>
      <c r="D59" s="1909"/>
      <c r="E59" s="1909"/>
      <c r="F59" s="1910"/>
      <c r="G59" s="1769"/>
      <c r="H59" s="1751"/>
      <c r="I59" s="1889"/>
      <c r="J59" s="1815"/>
      <c r="K59" s="1815"/>
      <c r="L59" s="525"/>
      <c r="M59" s="526"/>
      <c r="N59" s="1751" t="e">
        <f ca="1">作業員データ!$N$10</f>
        <v>#VALUE!</v>
      </c>
      <c r="O59" s="1748" t="s">
        <v>593</v>
      </c>
      <c r="P59" s="526"/>
      <c r="Q59" s="527"/>
      <c r="R59" s="525"/>
      <c r="S59" s="526"/>
      <c r="T59" s="1751" t="e">
        <f ca="1">作業員データ!$X$10</f>
        <v>#VALUE!</v>
      </c>
      <c r="U59" s="1748" t="s">
        <v>61</v>
      </c>
      <c r="V59" s="526"/>
      <c r="W59" s="527"/>
      <c r="X59" s="1899">
        <f>作業員データ!$AA$10</f>
        <v>0</v>
      </c>
      <c r="Y59" s="1900"/>
      <c r="Z59" s="1900"/>
      <c r="AA59" s="1900"/>
      <c r="AB59" s="1900"/>
      <c r="AC59" s="1901"/>
      <c r="AD59" s="1747" t="s">
        <v>25</v>
      </c>
      <c r="AE59" s="1750">
        <f>作業員データ!$AB$10</f>
        <v>0</v>
      </c>
      <c r="AF59" s="1750"/>
      <c r="AG59" s="1750"/>
      <c r="AH59" s="1753" t="s">
        <v>26</v>
      </c>
      <c r="AI59" s="1886">
        <f>作業員データ!$AK$10</f>
        <v>0</v>
      </c>
      <c r="AJ59" s="1750"/>
      <c r="AK59" s="1747" t="s">
        <v>62</v>
      </c>
      <c r="AL59" s="1747"/>
      <c r="AM59" s="1887">
        <f>作業員データ!$AM$10</f>
        <v>0</v>
      </c>
      <c r="AN59" s="1888"/>
      <c r="AO59" s="1916"/>
      <c r="AP59" s="1768">
        <f>作業員データ!$AV$10</f>
        <v>0</v>
      </c>
      <c r="AQ59" s="1891"/>
      <c r="AR59" s="1891"/>
      <c r="AS59" s="1891"/>
      <c r="AT59" s="1891"/>
      <c r="AU59" s="1892"/>
      <c r="AV59" s="709">
        <f>作業員データ!$CJ$10</f>
        <v>0</v>
      </c>
      <c r="AW59" s="1762">
        <f>作業員データ!$BR$10</f>
        <v>0</v>
      </c>
      <c r="AX59" s="1763"/>
      <c r="AY59" s="1764"/>
      <c r="AZ59" s="1762">
        <f>作業員データ!$BX$10</f>
        <v>0</v>
      </c>
      <c r="BA59" s="1763"/>
      <c r="BB59" s="1764"/>
      <c r="BC59" s="1762">
        <f>作業員データ!$CD$4</f>
        <v>0</v>
      </c>
      <c r="BD59" s="1763"/>
      <c r="BE59" s="1764"/>
      <c r="BF59" s="1768"/>
      <c r="BG59" s="1747" t="s">
        <v>593</v>
      </c>
      <c r="BH59" s="1750"/>
      <c r="BI59" s="1747" t="s">
        <v>24</v>
      </c>
      <c r="BJ59" s="1750"/>
      <c r="BK59" s="1753" t="s">
        <v>595</v>
      </c>
      <c r="BL59" s="1734"/>
      <c r="BM59" s="1735"/>
      <c r="BN59" s="1756"/>
      <c r="BO59" s="1758"/>
    </row>
    <row r="60" spans="1:67">
      <c r="A60" s="1916"/>
      <c r="B60" s="1768"/>
      <c r="C60" s="1750"/>
      <c r="D60" s="1750"/>
      <c r="E60" s="1750"/>
      <c r="F60" s="1888"/>
      <c r="G60" s="1769"/>
      <c r="H60" s="1751"/>
      <c r="I60" s="1889"/>
      <c r="J60" s="1756" t="str">
        <f>作業員データ!$BK$10</f>
        <v/>
      </c>
      <c r="K60" s="1758" t="str">
        <f>作業員データ!$BN$10</f>
        <v/>
      </c>
      <c r="L60" s="525"/>
      <c r="M60" s="526"/>
      <c r="N60" s="1751"/>
      <c r="O60" s="1748"/>
      <c r="P60" s="526"/>
      <c r="Q60" s="527"/>
      <c r="R60" s="525"/>
      <c r="S60" s="526"/>
      <c r="T60" s="1751"/>
      <c r="U60" s="1748"/>
      <c r="V60" s="526"/>
      <c r="W60" s="527"/>
      <c r="X60" s="1902"/>
      <c r="Y60" s="1903"/>
      <c r="Z60" s="1903"/>
      <c r="AA60" s="1903"/>
      <c r="AB60" s="1903"/>
      <c r="AC60" s="1904"/>
      <c r="AD60" s="1748"/>
      <c r="AE60" s="1751"/>
      <c r="AF60" s="1751"/>
      <c r="AG60" s="1751"/>
      <c r="AH60" s="1754"/>
      <c r="AI60" s="1769"/>
      <c r="AJ60" s="1751"/>
      <c r="AK60" s="1748"/>
      <c r="AL60" s="1748"/>
      <c r="AM60" s="1751"/>
      <c r="AN60" s="1889"/>
      <c r="AO60" s="1916"/>
      <c r="AP60" s="1893"/>
      <c r="AQ60" s="1894"/>
      <c r="AR60" s="1894"/>
      <c r="AS60" s="1894"/>
      <c r="AT60" s="1894"/>
      <c r="AU60" s="1895"/>
      <c r="AV60" s="1760">
        <f>作業員データ!$CK$10</f>
        <v>0</v>
      </c>
      <c r="AW60" s="1762">
        <f>作業員データ!$BS$10</f>
        <v>0</v>
      </c>
      <c r="AX60" s="1763"/>
      <c r="AY60" s="1764"/>
      <c r="AZ60" s="1762">
        <f>作業員データ!$BY$10</f>
        <v>0</v>
      </c>
      <c r="BA60" s="1763"/>
      <c r="BB60" s="1764"/>
      <c r="BC60" s="1762">
        <f>作業員データ!$CE$4</f>
        <v>0</v>
      </c>
      <c r="BD60" s="1763"/>
      <c r="BE60" s="1764"/>
      <c r="BF60" s="1769"/>
      <c r="BG60" s="1748"/>
      <c r="BH60" s="1751"/>
      <c r="BI60" s="1748"/>
      <c r="BJ60" s="1751"/>
      <c r="BK60" s="1754"/>
      <c r="BL60" s="1734"/>
      <c r="BM60" s="1735"/>
      <c r="BN60" s="1756"/>
      <c r="BO60" s="1758"/>
    </row>
    <row r="61" spans="1:67">
      <c r="A61" s="1917"/>
      <c r="B61" s="1911"/>
      <c r="C61" s="1912"/>
      <c r="D61" s="1912"/>
      <c r="E61" s="1912"/>
      <c r="F61" s="1913"/>
      <c r="G61" s="1770"/>
      <c r="H61" s="1752"/>
      <c r="I61" s="1890"/>
      <c r="J61" s="1757"/>
      <c r="K61" s="1759"/>
      <c r="L61" s="528"/>
      <c r="M61" s="529"/>
      <c r="N61" s="1752"/>
      <c r="O61" s="1749"/>
      <c r="P61" s="529"/>
      <c r="Q61" s="530"/>
      <c r="R61" s="528"/>
      <c r="S61" s="529"/>
      <c r="T61" s="1752"/>
      <c r="U61" s="1749"/>
      <c r="V61" s="529"/>
      <c r="W61" s="530"/>
      <c r="X61" s="1905"/>
      <c r="Y61" s="1906"/>
      <c r="Z61" s="1906"/>
      <c r="AA61" s="1906"/>
      <c r="AB61" s="1906"/>
      <c r="AC61" s="1907"/>
      <c r="AD61" s="1749"/>
      <c r="AE61" s="1752"/>
      <c r="AF61" s="1752"/>
      <c r="AG61" s="1752"/>
      <c r="AH61" s="1755"/>
      <c r="AI61" s="1770"/>
      <c r="AJ61" s="1752"/>
      <c r="AK61" s="1749"/>
      <c r="AL61" s="1749"/>
      <c r="AM61" s="1752"/>
      <c r="AN61" s="1890"/>
      <c r="AO61" s="1917"/>
      <c r="AP61" s="1896"/>
      <c r="AQ61" s="1897"/>
      <c r="AR61" s="1897"/>
      <c r="AS61" s="1897"/>
      <c r="AT61" s="1897"/>
      <c r="AU61" s="1898"/>
      <c r="AV61" s="1761"/>
      <c r="AW61" s="1765">
        <f>作業員データ!$BT$10</f>
        <v>0</v>
      </c>
      <c r="AX61" s="1766"/>
      <c r="AY61" s="1767"/>
      <c r="AZ61" s="1765">
        <f>作業員データ!$BZ$10</f>
        <v>0</v>
      </c>
      <c r="BA61" s="1766"/>
      <c r="BB61" s="1767"/>
      <c r="BC61" s="1765">
        <f>作業員データ!$CF$4</f>
        <v>0</v>
      </c>
      <c r="BD61" s="1766"/>
      <c r="BE61" s="1767"/>
      <c r="BF61" s="1770"/>
      <c r="BG61" s="1749"/>
      <c r="BH61" s="1752"/>
      <c r="BI61" s="1749"/>
      <c r="BJ61" s="1752"/>
      <c r="BK61" s="1755"/>
      <c r="BL61" s="1736"/>
      <c r="BM61" s="1737"/>
      <c r="BN61" s="1807"/>
      <c r="BO61" s="1808"/>
    </row>
    <row r="62" spans="1:67" ht="14.25" customHeight="1">
      <c r="A62" s="1915">
        <f>作業員データ!$A$11</f>
        <v>8</v>
      </c>
      <c r="B62" s="1926">
        <f>作業員データ!$B$11</f>
        <v>0</v>
      </c>
      <c r="C62" s="1927"/>
      <c r="D62" s="1927"/>
      <c r="E62" s="1927"/>
      <c r="F62" s="1928"/>
      <c r="G62" s="1932">
        <f>作業員データ!$D$11</f>
        <v>0</v>
      </c>
      <c r="H62" s="1823"/>
      <c r="I62" s="1933"/>
      <c r="J62" s="1850" t="str">
        <f>作業員データ!$AY$11</f>
        <v/>
      </c>
      <c r="K62" s="1815" t="str">
        <f>作業員データ!$BB$11</f>
        <v/>
      </c>
      <c r="L62" s="1934" t="str">
        <f>作業員データ!$L$11</f>
        <v/>
      </c>
      <c r="M62" s="1821" t="s">
        <v>593</v>
      </c>
      <c r="N62" s="1825">
        <f>作業員データ!$H$11</f>
        <v>0</v>
      </c>
      <c r="O62" s="1821" t="s">
        <v>24</v>
      </c>
      <c r="P62" s="1914">
        <f>作業員データ!$J$11</f>
        <v>0</v>
      </c>
      <c r="Q62" s="1803" t="s">
        <v>595</v>
      </c>
      <c r="R62" s="1925" t="str">
        <f>作業員データ!$V$11</f>
        <v/>
      </c>
      <c r="S62" s="1821" t="s">
        <v>593</v>
      </c>
      <c r="T62" s="1914">
        <f>作業員データ!$R$11</f>
        <v>0</v>
      </c>
      <c r="U62" s="1821" t="s">
        <v>24</v>
      </c>
      <c r="V62" s="1914">
        <f>作業員データ!$T$11</f>
        <v>0</v>
      </c>
      <c r="W62" s="1803" t="s">
        <v>595</v>
      </c>
      <c r="X62" s="1919">
        <f>作業員データ!$Y$11</f>
        <v>0</v>
      </c>
      <c r="Y62" s="1920"/>
      <c r="Z62" s="1920"/>
      <c r="AA62" s="1920"/>
      <c r="AB62" s="1920"/>
      <c r="AC62" s="1921"/>
      <c r="AD62" s="1821" t="s">
        <v>25</v>
      </c>
      <c r="AE62" s="1914">
        <f>作業員データ!$Z$11</f>
        <v>0</v>
      </c>
      <c r="AF62" s="1823"/>
      <c r="AG62" s="1823"/>
      <c r="AH62" s="1803" t="s">
        <v>26</v>
      </c>
      <c r="AI62" s="1918">
        <f>作業員データ!$AD$11</f>
        <v>0</v>
      </c>
      <c r="AJ62" s="1821" t="s">
        <v>593</v>
      </c>
      <c r="AK62" s="1914">
        <f>作業員データ!$AF$11</f>
        <v>0</v>
      </c>
      <c r="AL62" s="1821" t="s">
        <v>24</v>
      </c>
      <c r="AM62" s="1914">
        <f>作業員データ!$AH$11</f>
        <v>0</v>
      </c>
      <c r="AN62" s="1803" t="s">
        <v>595</v>
      </c>
      <c r="AO62" s="1915">
        <f>作業員データ!$AN$11</f>
        <v>0</v>
      </c>
      <c r="AP62" s="1918">
        <f>作業員データ!$AP$11</f>
        <v>0</v>
      </c>
      <c r="AQ62" s="1821" t="s">
        <v>593</v>
      </c>
      <c r="AR62" s="1914">
        <f>作業員データ!$AR$11</f>
        <v>0</v>
      </c>
      <c r="AS62" s="1821" t="s">
        <v>24</v>
      </c>
      <c r="AT62" s="1914">
        <f>作業員データ!$AT$11</f>
        <v>0</v>
      </c>
      <c r="AU62" s="1803" t="s">
        <v>595</v>
      </c>
      <c r="AV62" s="820">
        <f>作業員データ!$CG$11</f>
        <v>0</v>
      </c>
      <c r="AW62" s="1816">
        <f>作業員データ!$BO$11</f>
        <v>0</v>
      </c>
      <c r="AX62" s="1817"/>
      <c r="AY62" s="1818"/>
      <c r="AZ62" s="1816">
        <f>作業員データ!$BU$11</f>
        <v>0</v>
      </c>
      <c r="BA62" s="1817"/>
      <c r="BB62" s="1818"/>
      <c r="BC62" s="1816">
        <f>作業員データ!$CA$11</f>
        <v>0</v>
      </c>
      <c r="BD62" s="1817"/>
      <c r="BE62" s="1818"/>
      <c r="BF62" s="1819"/>
      <c r="BG62" s="1821" t="s">
        <v>593</v>
      </c>
      <c r="BH62" s="1823"/>
      <c r="BI62" s="1821" t="s">
        <v>24</v>
      </c>
      <c r="BJ62" s="1823"/>
      <c r="BK62" s="1803" t="s">
        <v>595</v>
      </c>
      <c r="BL62" s="1732" t="s">
        <v>2449</v>
      </c>
      <c r="BM62" s="1733"/>
      <c r="BN62" s="1805" t="s">
        <v>1557</v>
      </c>
      <c r="BO62" s="1806"/>
    </row>
    <row r="63" spans="1:67">
      <c r="A63" s="1916"/>
      <c r="B63" s="1929"/>
      <c r="C63" s="1930"/>
      <c r="D63" s="1930"/>
      <c r="E63" s="1930"/>
      <c r="F63" s="1931"/>
      <c r="G63" s="1769"/>
      <c r="H63" s="1751"/>
      <c r="I63" s="1889"/>
      <c r="J63" s="1850"/>
      <c r="K63" s="1815"/>
      <c r="L63" s="1935"/>
      <c r="M63" s="1748"/>
      <c r="N63" s="1772"/>
      <c r="O63" s="1748"/>
      <c r="P63" s="1751"/>
      <c r="Q63" s="1754"/>
      <c r="R63" s="1769"/>
      <c r="S63" s="1748"/>
      <c r="T63" s="1751"/>
      <c r="U63" s="1748"/>
      <c r="V63" s="1751"/>
      <c r="W63" s="1754"/>
      <c r="X63" s="1902"/>
      <c r="Y63" s="1903"/>
      <c r="Z63" s="1903"/>
      <c r="AA63" s="1903"/>
      <c r="AB63" s="1903"/>
      <c r="AC63" s="1904"/>
      <c r="AD63" s="1748"/>
      <c r="AE63" s="1751"/>
      <c r="AF63" s="1751"/>
      <c r="AG63" s="1751"/>
      <c r="AH63" s="1754"/>
      <c r="AI63" s="1769"/>
      <c r="AJ63" s="1748"/>
      <c r="AK63" s="1751"/>
      <c r="AL63" s="1748"/>
      <c r="AM63" s="1751"/>
      <c r="AN63" s="1754"/>
      <c r="AO63" s="1916"/>
      <c r="AP63" s="1769"/>
      <c r="AQ63" s="1748"/>
      <c r="AR63" s="1751"/>
      <c r="AS63" s="1748"/>
      <c r="AT63" s="1751"/>
      <c r="AU63" s="1754"/>
      <c r="AV63" s="707">
        <f>作業員データ!$CH$11</f>
        <v>0</v>
      </c>
      <c r="AW63" s="1762">
        <f>作業員データ!$BP$11</f>
        <v>0</v>
      </c>
      <c r="AX63" s="1763"/>
      <c r="AY63" s="1764"/>
      <c r="AZ63" s="1762">
        <f>作業員データ!$BV$11</f>
        <v>0</v>
      </c>
      <c r="BA63" s="1763"/>
      <c r="BB63" s="1764"/>
      <c r="BC63" s="1762">
        <f>作業員データ!$CB$11</f>
        <v>0</v>
      </c>
      <c r="BD63" s="1763"/>
      <c r="BE63" s="1764"/>
      <c r="BF63" s="1769"/>
      <c r="BG63" s="1748"/>
      <c r="BH63" s="1751"/>
      <c r="BI63" s="1748"/>
      <c r="BJ63" s="1751"/>
      <c r="BK63" s="1754"/>
      <c r="BL63" s="1734"/>
      <c r="BM63" s="1735"/>
      <c r="BN63" s="1756"/>
      <c r="BO63" s="1758"/>
    </row>
    <row r="64" spans="1:67">
      <c r="A64" s="1916"/>
      <c r="B64" s="1908">
        <f>作業員データ!$C$11</f>
        <v>0</v>
      </c>
      <c r="C64" s="1909"/>
      <c r="D64" s="1909"/>
      <c r="E64" s="1909"/>
      <c r="F64" s="1910"/>
      <c r="G64" s="1769"/>
      <c r="H64" s="1751"/>
      <c r="I64" s="1889"/>
      <c r="J64" s="1815" t="str">
        <f>作業員データ!$BE$11</f>
        <v/>
      </c>
      <c r="K64" s="1815" t="str">
        <f>作業員データ!$BH$11</f>
        <v/>
      </c>
      <c r="L64" s="1936"/>
      <c r="M64" s="1822"/>
      <c r="N64" s="1826"/>
      <c r="O64" s="1822"/>
      <c r="P64" s="1824"/>
      <c r="Q64" s="1804"/>
      <c r="R64" s="1820"/>
      <c r="S64" s="1822"/>
      <c r="T64" s="1824"/>
      <c r="U64" s="1822"/>
      <c r="V64" s="1824"/>
      <c r="W64" s="1804"/>
      <c r="X64" s="1922"/>
      <c r="Y64" s="1923"/>
      <c r="Z64" s="1923"/>
      <c r="AA64" s="1923"/>
      <c r="AB64" s="1923"/>
      <c r="AC64" s="1924"/>
      <c r="AD64" s="1748"/>
      <c r="AE64" s="1751"/>
      <c r="AF64" s="1751"/>
      <c r="AG64" s="1751"/>
      <c r="AH64" s="1754"/>
      <c r="AI64" s="1820"/>
      <c r="AJ64" s="1822"/>
      <c r="AK64" s="1824"/>
      <c r="AL64" s="1822"/>
      <c r="AM64" s="1824"/>
      <c r="AN64" s="1804"/>
      <c r="AO64" s="1916"/>
      <c r="AP64" s="1820"/>
      <c r="AQ64" s="1822"/>
      <c r="AR64" s="1824"/>
      <c r="AS64" s="1822"/>
      <c r="AT64" s="1824"/>
      <c r="AU64" s="1804"/>
      <c r="AV64" s="708">
        <f>作業員データ!$CI$11</f>
        <v>0</v>
      </c>
      <c r="AW64" s="1762">
        <f>作業員データ!$BQ$11</f>
        <v>0</v>
      </c>
      <c r="AX64" s="1763"/>
      <c r="AY64" s="1764"/>
      <c r="AZ64" s="1762">
        <f>作業員データ!$BW$11</f>
        <v>0</v>
      </c>
      <c r="BA64" s="1763"/>
      <c r="BB64" s="1764"/>
      <c r="BC64" s="1762">
        <f>作業員データ!$CC$11</f>
        <v>0</v>
      </c>
      <c r="BD64" s="1763"/>
      <c r="BE64" s="1764"/>
      <c r="BF64" s="1820"/>
      <c r="BG64" s="1822"/>
      <c r="BH64" s="1824"/>
      <c r="BI64" s="1822"/>
      <c r="BJ64" s="1824"/>
      <c r="BK64" s="1804"/>
      <c r="BL64" s="1734"/>
      <c r="BM64" s="1735"/>
      <c r="BN64" s="1756"/>
      <c r="BO64" s="1758"/>
    </row>
    <row r="65" spans="1:67">
      <c r="A65" s="1916"/>
      <c r="B65" s="1908"/>
      <c r="C65" s="1909"/>
      <c r="D65" s="1909"/>
      <c r="E65" s="1909"/>
      <c r="F65" s="1910"/>
      <c r="G65" s="1769"/>
      <c r="H65" s="1751"/>
      <c r="I65" s="1889"/>
      <c r="J65" s="1815"/>
      <c r="K65" s="1815"/>
      <c r="L65" s="525"/>
      <c r="M65" s="526"/>
      <c r="N65" s="1751" t="e">
        <f ca="1">作業員データ!$N$11</f>
        <v>#VALUE!</v>
      </c>
      <c r="O65" s="1748" t="s">
        <v>593</v>
      </c>
      <c r="P65" s="526"/>
      <c r="Q65" s="527"/>
      <c r="R65" s="525"/>
      <c r="S65" s="526"/>
      <c r="T65" s="1751" t="e">
        <f ca="1">作業員データ!$X$11</f>
        <v>#VALUE!</v>
      </c>
      <c r="U65" s="1748" t="s">
        <v>61</v>
      </c>
      <c r="V65" s="526"/>
      <c r="W65" s="527"/>
      <c r="X65" s="1899">
        <f>作業員データ!$AA$11</f>
        <v>0</v>
      </c>
      <c r="Y65" s="1900"/>
      <c r="Z65" s="1900"/>
      <c r="AA65" s="1900"/>
      <c r="AB65" s="1900"/>
      <c r="AC65" s="1901"/>
      <c r="AD65" s="1747" t="s">
        <v>25</v>
      </c>
      <c r="AE65" s="1750">
        <f>作業員データ!$AB$11</f>
        <v>0</v>
      </c>
      <c r="AF65" s="1750"/>
      <c r="AG65" s="1750"/>
      <c r="AH65" s="1753" t="s">
        <v>26</v>
      </c>
      <c r="AI65" s="1886">
        <f>作業員データ!$AK$11</f>
        <v>0</v>
      </c>
      <c r="AJ65" s="1750"/>
      <c r="AK65" s="1747" t="s">
        <v>62</v>
      </c>
      <c r="AL65" s="1747"/>
      <c r="AM65" s="1887">
        <f>作業員データ!$AM$11</f>
        <v>0</v>
      </c>
      <c r="AN65" s="1888"/>
      <c r="AO65" s="1916"/>
      <c r="AP65" s="1768">
        <f>作業員データ!$AV$11</f>
        <v>0</v>
      </c>
      <c r="AQ65" s="1891"/>
      <c r="AR65" s="1891"/>
      <c r="AS65" s="1891"/>
      <c r="AT65" s="1891"/>
      <c r="AU65" s="1892"/>
      <c r="AV65" s="709">
        <f>作業員データ!$CJ$11</f>
        <v>0</v>
      </c>
      <c r="AW65" s="1762">
        <f>作業員データ!$BR$11</f>
        <v>0</v>
      </c>
      <c r="AX65" s="1763"/>
      <c r="AY65" s="1764"/>
      <c r="AZ65" s="1762">
        <f>作業員データ!$BX$11</f>
        <v>0</v>
      </c>
      <c r="BA65" s="1763"/>
      <c r="BB65" s="1764"/>
      <c r="BC65" s="1762">
        <f>作業員データ!$CD$11</f>
        <v>0</v>
      </c>
      <c r="BD65" s="1763"/>
      <c r="BE65" s="1764"/>
      <c r="BF65" s="1768"/>
      <c r="BG65" s="1747" t="s">
        <v>593</v>
      </c>
      <c r="BH65" s="1750"/>
      <c r="BI65" s="1747" t="s">
        <v>24</v>
      </c>
      <c r="BJ65" s="1750"/>
      <c r="BK65" s="1753" t="s">
        <v>595</v>
      </c>
      <c r="BL65" s="1734"/>
      <c r="BM65" s="1735"/>
      <c r="BN65" s="1756"/>
      <c r="BO65" s="1758"/>
    </row>
    <row r="66" spans="1:67">
      <c r="A66" s="1916"/>
      <c r="B66" s="1768"/>
      <c r="C66" s="1750"/>
      <c r="D66" s="1750"/>
      <c r="E66" s="1750"/>
      <c r="F66" s="1888"/>
      <c r="G66" s="1769"/>
      <c r="H66" s="1751"/>
      <c r="I66" s="1889"/>
      <c r="J66" s="1756" t="str">
        <f>作業員データ!$BK$11</f>
        <v/>
      </c>
      <c r="K66" s="1758" t="str">
        <f>作業員データ!$BN$11</f>
        <v/>
      </c>
      <c r="L66" s="525"/>
      <c r="M66" s="526"/>
      <c r="N66" s="1751"/>
      <c r="O66" s="1748"/>
      <c r="P66" s="526"/>
      <c r="Q66" s="527"/>
      <c r="R66" s="525"/>
      <c r="S66" s="526"/>
      <c r="T66" s="1751"/>
      <c r="U66" s="1748"/>
      <c r="V66" s="526"/>
      <c r="W66" s="527"/>
      <c r="X66" s="1902"/>
      <c r="Y66" s="1903"/>
      <c r="Z66" s="1903"/>
      <c r="AA66" s="1903"/>
      <c r="AB66" s="1903"/>
      <c r="AC66" s="1904"/>
      <c r="AD66" s="1748"/>
      <c r="AE66" s="1751"/>
      <c r="AF66" s="1751"/>
      <c r="AG66" s="1751"/>
      <c r="AH66" s="1754"/>
      <c r="AI66" s="1769"/>
      <c r="AJ66" s="1751"/>
      <c r="AK66" s="1748"/>
      <c r="AL66" s="1748"/>
      <c r="AM66" s="1751"/>
      <c r="AN66" s="1889"/>
      <c r="AO66" s="1916"/>
      <c r="AP66" s="1893"/>
      <c r="AQ66" s="1894"/>
      <c r="AR66" s="1894"/>
      <c r="AS66" s="1894"/>
      <c r="AT66" s="1894"/>
      <c r="AU66" s="1895"/>
      <c r="AV66" s="1760">
        <f>作業員データ!$CK$11</f>
        <v>0</v>
      </c>
      <c r="AW66" s="1762">
        <f>作業員データ!$BS$11</f>
        <v>0</v>
      </c>
      <c r="AX66" s="1763"/>
      <c r="AY66" s="1764"/>
      <c r="AZ66" s="1762">
        <f>作業員データ!$BY$11</f>
        <v>0</v>
      </c>
      <c r="BA66" s="1763"/>
      <c r="BB66" s="1764"/>
      <c r="BC66" s="1762">
        <f>作業員データ!$CE$11</f>
        <v>0</v>
      </c>
      <c r="BD66" s="1763"/>
      <c r="BE66" s="1764"/>
      <c r="BF66" s="1769"/>
      <c r="BG66" s="1748"/>
      <c r="BH66" s="1751"/>
      <c r="BI66" s="1748"/>
      <c r="BJ66" s="1751"/>
      <c r="BK66" s="1754"/>
      <c r="BL66" s="1734"/>
      <c r="BM66" s="1735"/>
      <c r="BN66" s="1756"/>
      <c r="BO66" s="1758"/>
    </row>
    <row r="67" spans="1:67">
      <c r="A67" s="1917"/>
      <c r="B67" s="1911"/>
      <c r="C67" s="1912"/>
      <c r="D67" s="1912"/>
      <c r="E67" s="1912"/>
      <c r="F67" s="1913"/>
      <c r="G67" s="1770"/>
      <c r="H67" s="1752"/>
      <c r="I67" s="1890"/>
      <c r="J67" s="1757"/>
      <c r="K67" s="1759"/>
      <c r="L67" s="528"/>
      <c r="M67" s="529"/>
      <c r="N67" s="1752"/>
      <c r="O67" s="1749"/>
      <c r="P67" s="529"/>
      <c r="Q67" s="530"/>
      <c r="R67" s="528"/>
      <c r="S67" s="529"/>
      <c r="T67" s="1752"/>
      <c r="U67" s="1749"/>
      <c r="V67" s="529"/>
      <c r="W67" s="530"/>
      <c r="X67" s="1905"/>
      <c r="Y67" s="1906"/>
      <c r="Z67" s="1906"/>
      <c r="AA67" s="1906"/>
      <c r="AB67" s="1906"/>
      <c r="AC67" s="1907"/>
      <c r="AD67" s="1749"/>
      <c r="AE67" s="1752"/>
      <c r="AF67" s="1752"/>
      <c r="AG67" s="1752"/>
      <c r="AH67" s="1755"/>
      <c r="AI67" s="1770"/>
      <c r="AJ67" s="1752"/>
      <c r="AK67" s="1749"/>
      <c r="AL67" s="1749"/>
      <c r="AM67" s="1752"/>
      <c r="AN67" s="1890"/>
      <c r="AO67" s="1917"/>
      <c r="AP67" s="1896"/>
      <c r="AQ67" s="1897"/>
      <c r="AR67" s="1897"/>
      <c r="AS67" s="1897"/>
      <c r="AT67" s="1897"/>
      <c r="AU67" s="1898"/>
      <c r="AV67" s="1761"/>
      <c r="AW67" s="1765">
        <f>作業員データ!$BT$11</f>
        <v>0</v>
      </c>
      <c r="AX67" s="1766"/>
      <c r="AY67" s="1767"/>
      <c r="AZ67" s="1765">
        <f>作業員データ!$BZ$11</f>
        <v>0</v>
      </c>
      <c r="BA67" s="1766"/>
      <c r="BB67" s="1767"/>
      <c r="BC67" s="1765">
        <f>作業員データ!$CF$11</f>
        <v>0</v>
      </c>
      <c r="BD67" s="1766"/>
      <c r="BE67" s="1767"/>
      <c r="BF67" s="1770"/>
      <c r="BG67" s="1749"/>
      <c r="BH67" s="1752"/>
      <c r="BI67" s="1749"/>
      <c r="BJ67" s="1752"/>
      <c r="BK67" s="1755"/>
      <c r="BL67" s="1736"/>
      <c r="BM67" s="1737"/>
      <c r="BN67" s="1807"/>
      <c r="BO67" s="1808"/>
    </row>
    <row r="68" spans="1:67" ht="14.25" customHeight="1">
      <c r="A68" s="1915">
        <f>作業員データ!$A$12</f>
        <v>9</v>
      </c>
      <c r="B68" s="1926">
        <f>作業員データ!$B$12</f>
        <v>0</v>
      </c>
      <c r="C68" s="1927"/>
      <c r="D68" s="1927"/>
      <c r="E68" s="1927"/>
      <c r="F68" s="1928"/>
      <c r="G68" s="1932">
        <f>作業員データ!$D$12</f>
        <v>0</v>
      </c>
      <c r="H68" s="1823"/>
      <c r="I68" s="1933"/>
      <c r="J68" s="1850" t="str">
        <f>作業員データ!$AY$12</f>
        <v/>
      </c>
      <c r="K68" s="1815" t="str">
        <f>作業員データ!$BB$12</f>
        <v/>
      </c>
      <c r="L68" s="1934" t="str">
        <f>作業員データ!$L$12</f>
        <v/>
      </c>
      <c r="M68" s="1821" t="s">
        <v>593</v>
      </c>
      <c r="N68" s="1825">
        <f>作業員データ!$H$12</f>
        <v>0</v>
      </c>
      <c r="O68" s="1821" t="s">
        <v>24</v>
      </c>
      <c r="P68" s="1914">
        <f>作業員データ!$J$12</f>
        <v>0</v>
      </c>
      <c r="Q68" s="1803" t="s">
        <v>595</v>
      </c>
      <c r="R68" s="1925" t="str">
        <f>作業員データ!$V$12</f>
        <v/>
      </c>
      <c r="S68" s="1821" t="s">
        <v>593</v>
      </c>
      <c r="T68" s="1914">
        <f>作業員データ!$R$12</f>
        <v>0</v>
      </c>
      <c r="U68" s="1821" t="s">
        <v>24</v>
      </c>
      <c r="V68" s="1914">
        <f>作業員データ!$T$12</f>
        <v>0</v>
      </c>
      <c r="W68" s="1803" t="s">
        <v>595</v>
      </c>
      <c r="X68" s="1919">
        <f>作業員データ!$Y$12</f>
        <v>0</v>
      </c>
      <c r="Y68" s="1920"/>
      <c r="Z68" s="1920"/>
      <c r="AA68" s="1920"/>
      <c r="AB68" s="1920"/>
      <c r="AC68" s="1921"/>
      <c r="AD68" s="1821" t="s">
        <v>25</v>
      </c>
      <c r="AE68" s="1914">
        <f>作業員データ!$Z$12</f>
        <v>0</v>
      </c>
      <c r="AF68" s="1823"/>
      <c r="AG68" s="1823"/>
      <c r="AH68" s="1803" t="s">
        <v>26</v>
      </c>
      <c r="AI68" s="1918">
        <f>作業員データ!$AD$12</f>
        <v>0</v>
      </c>
      <c r="AJ68" s="1821" t="s">
        <v>593</v>
      </c>
      <c r="AK68" s="1914">
        <f>作業員データ!$AF$12</f>
        <v>0</v>
      </c>
      <c r="AL68" s="1821" t="s">
        <v>24</v>
      </c>
      <c r="AM68" s="1914">
        <f>作業員データ!$AH$12</f>
        <v>0</v>
      </c>
      <c r="AN68" s="1803" t="s">
        <v>595</v>
      </c>
      <c r="AO68" s="1915">
        <f>作業員データ!$AN$12</f>
        <v>0</v>
      </c>
      <c r="AP68" s="1918">
        <f>作業員データ!$AP$12</f>
        <v>0</v>
      </c>
      <c r="AQ68" s="1821" t="s">
        <v>593</v>
      </c>
      <c r="AR68" s="1914">
        <f>作業員データ!$AR$12</f>
        <v>0</v>
      </c>
      <c r="AS68" s="1821" t="s">
        <v>24</v>
      </c>
      <c r="AT68" s="1914">
        <f>作業員データ!$AT$12</f>
        <v>0</v>
      </c>
      <c r="AU68" s="1803" t="s">
        <v>595</v>
      </c>
      <c r="AV68" s="820">
        <f>作業員データ!$CG$12</f>
        <v>0</v>
      </c>
      <c r="AW68" s="1816">
        <f>作業員データ!$BO$12</f>
        <v>0</v>
      </c>
      <c r="AX68" s="1817"/>
      <c r="AY68" s="1818"/>
      <c r="AZ68" s="1816">
        <f>作業員データ!$BU$12</f>
        <v>0</v>
      </c>
      <c r="BA68" s="1817"/>
      <c r="BB68" s="1818"/>
      <c r="BC68" s="1816">
        <f>作業員データ!$CA$12</f>
        <v>0</v>
      </c>
      <c r="BD68" s="1817"/>
      <c r="BE68" s="1818"/>
      <c r="BF68" s="1819"/>
      <c r="BG68" s="1821" t="s">
        <v>593</v>
      </c>
      <c r="BH68" s="1823"/>
      <c r="BI68" s="1821" t="s">
        <v>24</v>
      </c>
      <c r="BJ68" s="1823"/>
      <c r="BK68" s="1803" t="s">
        <v>595</v>
      </c>
      <c r="BL68" s="1732" t="s">
        <v>2449</v>
      </c>
      <c r="BM68" s="1733"/>
      <c r="BN68" s="1805" t="s">
        <v>1557</v>
      </c>
      <c r="BO68" s="1806"/>
    </row>
    <row r="69" spans="1:67">
      <c r="A69" s="1916"/>
      <c r="B69" s="1929"/>
      <c r="C69" s="1930"/>
      <c r="D69" s="1930"/>
      <c r="E69" s="1930"/>
      <c r="F69" s="1931"/>
      <c r="G69" s="1769"/>
      <c r="H69" s="1751"/>
      <c r="I69" s="1889"/>
      <c r="J69" s="1850"/>
      <c r="K69" s="1815"/>
      <c r="L69" s="1935"/>
      <c r="M69" s="1748"/>
      <c r="N69" s="1772"/>
      <c r="O69" s="1748"/>
      <c r="P69" s="1751"/>
      <c r="Q69" s="1754"/>
      <c r="R69" s="1769"/>
      <c r="S69" s="1748"/>
      <c r="T69" s="1751"/>
      <c r="U69" s="1748"/>
      <c r="V69" s="1751"/>
      <c r="W69" s="1754"/>
      <c r="X69" s="1902"/>
      <c r="Y69" s="1903"/>
      <c r="Z69" s="1903"/>
      <c r="AA69" s="1903"/>
      <c r="AB69" s="1903"/>
      <c r="AC69" s="1904"/>
      <c r="AD69" s="1748"/>
      <c r="AE69" s="1751"/>
      <c r="AF69" s="1751"/>
      <c r="AG69" s="1751"/>
      <c r="AH69" s="1754"/>
      <c r="AI69" s="1769"/>
      <c r="AJ69" s="1748"/>
      <c r="AK69" s="1751"/>
      <c r="AL69" s="1748"/>
      <c r="AM69" s="1751"/>
      <c r="AN69" s="1754"/>
      <c r="AO69" s="1916"/>
      <c r="AP69" s="1769"/>
      <c r="AQ69" s="1748"/>
      <c r="AR69" s="1751"/>
      <c r="AS69" s="1748"/>
      <c r="AT69" s="1751"/>
      <c r="AU69" s="1754"/>
      <c r="AV69" s="707">
        <f>作業員データ!$CH$12</f>
        <v>0</v>
      </c>
      <c r="AW69" s="1762">
        <f>作業員データ!$BP$12</f>
        <v>0</v>
      </c>
      <c r="AX69" s="1763"/>
      <c r="AY69" s="1764"/>
      <c r="AZ69" s="1762">
        <f>作業員データ!$BV$12</f>
        <v>0</v>
      </c>
      <c r="BA69" s="1763"/>
      <c r="BB69" s="1764"/>
      <c r="BC69" s="1762">
        <f>作業員データ!$CB$12</f>
        <v>0</v>
      </c>
      <c r="BD69" s="1763"/>
      <c r="BE69" s="1764"/>
      <c r="BF69" s="1769"/>
      <c r="BG69" s="1748"/>
      <c r="BH69" s="1751"/>
      <c r="BI69" s="1748"/>
      <c r="BJ69" s="1751"/>
      <c r="BK69" s="1754"/>
      <c r="BL69" s="1734"/>
      <c r="BM69" s="1735"/>
      <c r="BN69" s="1756"/>
      <c r="BO69" s="1758"/>
    </row>
    <row r="70" spans="1:67">
      <c r="A70" s="1916"/>
      <c r="B70" s="1908">
        <f>作業員データ!$C$12</f>
        <v>0</v>
      </c>
      <c r="C70" s="1909"/>
      <c r="D70" s="1909"/>
      <c r="E70" s="1909"/>
      <c r="F70" s="1910"/>
      <c r="G70" s="1769"/>
      <c r="H70" s="1751"/>
      <c r="I70" s="1889"/>
      <c r="J70" s="1815" t="str">
        <f>作業員データ!$BE$12</f>
        <v/>
      </c>
      <c r="K70" s="1815" t="str">
        <f>作業員データ!$BH$12</f>
        <v/>
      </c>
      <c r="L70" s="1936"/>
      <c r="M70" s="1822"/>
      <c r="N70" s="1826"/>
      <c r="O70" s="1822"/>
      <c r="P70" s="1824"/>
      <c r="Q70" s="1804"/>
      <c r="R70" s="1820"/>
      <c r="S70" s="1822"/>
      <c r="T70" s="1824"/>
      <c r="U70" s="1822"/>
      <c r="V70" s="1824"/>
      <c r="W70" s="1804"/>
      <c r="X70" s="1922"/>
      <c r="Y70" s="1923"/>
      <c r="Z70" s="1923"/>
      <c r="AA70" s="1923"/>
      <c r="AB70" s="1923"/>
      <c r="AC70" s="1924"/>
      <c r="AD70" s="1748"/>
      <c r="AE70" s="1751"/>
      <c r="AF70" s="1751"/>
      <c r="AG70" s="1751"/>
      <c r="AH70" s="1754"/>
      <c r="AI70" s="1820"/>
      <c r="AJ70" s="1822"/>
      <c r="AK70" s="1824"/>
      <c r="AL70" s="1822"/>
      <c r="AM70" s="1824"/>
      <c r="AN70" s="1804"/>
      <c r="AO70" s="1916"/>
      <c r="AP70" s="1820"/>
      <c r="AQ70" s="1822"/>
      <c r="AR70" s="1824"/>
      <c r="AS70" s="1822"/>
      <c r="AT70" s="1824"/>
      <c r="AU70" s="1804"/>
      <c r="AV70" s="708">
        <f>作業員データ!$CI$12</f>
        <v>0</v>
      </c>
      <c r="AW70" s="1762">
        <f>作業員データ!$BQ$12</f>
        <v>0</v>
      </c>
      <c r="AX70" s="1763"/>
      <c r="AY70" s="1764"/>
      <c r="AZ70" s="1762">
        <f>作業員データ!$BW$12</f>
        <v>0</v>
      </c>
      <c r="BA70" s="1763"/>
      <c r="BB70" s="1764"/>
      <c r="BC70" s="1762">
        <f>作業員データ!$CC$12</f>
        <v>0</v>
      </c>
      <c r="BD70" s="1763"/>
      <c r="BE70" s="1764"/>
      <c r="BF70" s="1820"/>
      <c r="BG70" s="1822"/>
      <c r="BH70" s="1824"/>
      <c r="BI70" s="1822"/>
      <c r="BJ70" s="1824"/>
      <c r="BK70" s="1804"/>
      <c r="BL70" s="1734"/>
      <c r="BM70" s="1735"/>
      <c r="BN70" s="1756"/>
      <c r="BO70" s="1758"/>
    </row>
    <row r="71" spans="1:67">
      <c r="A71" s="1916"/>
      <c r="B71" s="1908"/>
      <c r="C71" s="1909"/>
      <c r="D71" s="1909"/>
      <c r="E71" s="1909"/>
      <c r="F71" s="1910"/>
      <c r="G71" s="1769"/>
      <c r="H71" s="1751"/>
      <c r="I71" s="1889"/>
      <c r="J71" s="1815"/>
      <c r="K71" s="1815"/>
      <c r="L71" s="525"/>
      <c r="M71" s="526"/>
      <c r="N71" s="1751" t="e">
        <f ca="1">作業員データ!$N$12</f>
        <v>#VALUE!</v>
      </c>
      <c r="O71" s="1748" t="s">
        <v>593</v>
      </c>
      <c r="P71" s="526"/>
      <c r="Q71" s="527"/>
      <c r="R71" s="525"/>
      <c r="S71" s="526"/>
      <c r="T71" s="1751" t="e">
        <f ca="1">作業員データ!$X$12</f>
        <v>#VALUE!</v>
      </c>
      <c r="U71" s="1748" t="s">
        <v>61</v>
      </c>
      <c r="V71" s="526"/>
      <c r="W71" s="527"/>
      <c r="X71" s="1899">
        <f>作業員データ!$AA$12</f>
        <v>0</v>
      </c>
      <c r="Y71" s="1900"/>
      <c r="Z71" s="1900"/>
      <c r="AA71" s="1900"/>
      <c r="AB71" s="1900"/>
      <c r="AC71" s="1901"/>
      <c r="AD71" s="1747" t="s">
        <v>25</v>
      </c>
      <c r="AE71" s="1750">
        <f>作業員データ!$AB$12</f>
        <v>0</v>
      </c>
      <c r="AF71" s="1750"/>
      <c r="AG71" s="1750"/>
      <c r="AH71" s="1753" t="s">
        <v>26</v>
      </c>
      <c r="AI71" s="1886">
        <f>作業員データ!$AK$12</f>
        <v>0</v>
      </c>
      <c r="AJ71" s="1750"/>
      <c r="AK71" s="1747" t="s">
        <v>62</v>
      </c>
      <c r="AL71" s="1747"/>
      <c r="AM71" s="1887">
        <f>作業員データ!$AM$12</f>
        <v>0</v>
      </c>
      <c r="AN71" s="1888"/>
      <c r="AO71" s="1916"/>
      <c r="AP71" s="1768">
        <f>作業員データ!$AV$12</f>
        <v>0</v>
      </c>
      <c r="AQ71" s="1891"/>
      <c r="AR71" s="1891"/>
      <c r="AS71" s="1891"/>
      <c r="AT71" s="1891"/>
      <c r="AU71" s="1892"/>
      <c r="AV71" s="709">
        <f>作業員データ!$CJ$12</f>
        <v>0</v>
      </c>
      <c r="AW71" s="1762">
        <f>作業員データ!$BR$12</f>
        <v>0</v>
      </c>
      <c r="AX71" s="1763"/>
      <c r="AY71" s="1764"/>
      <c r="AZ71" s="1762">
        <f>作業員データ!$BX$12</f>
        <v>0</v>
      </c>
      <c r="BA71" s="1763"/>
      <c r="BB71" s="1764"/>
      <c r="BC71" s="1762">
        <f>作業員データ!$CD$12</f>
        <v>0</v>
      </c>
      <c r="BD71" s="1763"/>
      <c r="BE71" s="1764"/>
      <c r="BF71" s="1768"/>
      <c r="BG71" s="1747" t="s">
        <v>593</v>
      </c>
      <c r="BH71" s="1750"/>
      <c r="BI71" s="1747" t="s">
        <v>24</v>
      </c>
      <c r="BJ71" s="1750"/>
      <c r="BK71" s="1753" t="s">
        <v>595</v>
      </c>
      <c r="BL71" s="1734"/>
      <c r="BM71" s="1735"/>
      <c r="BN71" s="1756"/>
      <c r="BO71" s="1758"/>
    </row>
    <row r="72" spans="1:67">
      <c r="A72" s="1916"/>
      <c r="B72" s="1768"/>
      <c r="C72" s="1750"/>
      <c r="D72" s="1750"/>
      <c r="E72" s="1750"/>
      <c r="F72" s="1888"/>
      <c r="G72" s="1769"/>
      <c r="H72" s="1751"/>
      <c r="I72" s="1889"/>
      <c r="J72" s="1756" t="str">
        <f>作業員データ!$BK$12</f>
        <v/>
      </c>
      <c r="K72" s="1758" t="str">
        <f>作業員データ!$BN$12</f>
        <v/>
      </c>
      <c r="L72" s="525"/>
      <c r="M72" s="526"/>
      <c r="N72" s="1751"/>
      <c r="O72" s="1748"/>
      <c r="P72" s="526"/>
      <c r="Q72" s="527"/>
      <c r="R72" s="525"/>
      <c r="S72" s="526"/>
      <c r="T72" s="1751"/>
      <c r="U72" s="1748"/>
      <c r="V72" s="526"/>
      <c r="W72" s="527"/>
      <c r="X72" s="1902"/>
      <c r="Y72" s="1903"/>
      <c r="Z72" s="1903"/>
      <c r="AA72" s="1903"/>
      <c r="AB72" s="1903"/>
      <c r="AC72" s="1904"/>
      <c r="AD72" s="1748"/>
      <c r="AE72" s="1751"/>
      <c r="AF72" s="1751"/>
      <c r="AG72" s="1751"/>
      <c r="AH72" s="1754"/>
      <c r="AI72" s="1769"/>
      <c r="AJ72" s="1751"/>
      <c r="AK72" s="1748"/>
      <c r="AL72" s="1748"/>
      <c r="AM72" s="1751"/>
      <c r="AN72" s="1889"/>
      <c r="AO72" s="1916"/>
      <c r="AP72" s="1893"/>
      <c r="AQ72" s="1894"/>
      <c r="AR72" s="1894"/>
      <c r="AS72" s="1894"/>
      <c r="AT72" s="1894"/>
      <c r="AU72" s="1895"/>
      <c r="AV72" s="1760">
        <f>作業員データ!$CK$12</f>
        <v>0</v>
      </c>
      <c r="AW72" s="1762">
        <f>作業員データ!$BS$12</f>
        <v>0</v>
      </c>
      <c r="AX72" s="1763"/>
      <c r="AY72" s="1764"/>
      <c r="AZ72" s="1762">
        <f>作業員データ!$BY$12</f>
        <v>0</v>
      </c>
      <c r="BA72" s="1763"/>
      <c r="BB72" s="1764"/>
      <c r="BC72" s="1762">
        <f>作業員データ!$CE$12</f>
        <v>0</v>
      </c>
      <c r="BD72" s="1763"/>
      <c r="BE72" s="1764"/>
      <c r="BF72" s="1769"/>
      <c r="BG72" s="1748"/>
      <c r="BH72" s="1751"/>
      <c r="BI72" s="1748"/>
      <c r="BJ72" s="1751"/>
      <c r="BK72" s="1754"/>
      <c r="BL72" s="1734"/>
      <c r="BM72" s="1735"/>
      <c r="BN72" s="1756"/>
      <c r="BO72" s="1758"/>
    </row>
    <row r="73" spans="1:67">
      <c r="A73" s="1917"/>
      <c r="B73" s="1911"/>
      <c r="C73" s="1912"/>
      <c r="D73" s="1912"/>
      <c r="E73" s="1912"/>
      <c r="F73" s="1913"/>
      <c r="G73" s="1770"/>
      <c r="H73" s="1752"/>
      <c r="I73" s="1890"/>
      <c r="J73" s="1757"/>
      <c r="K73" s="1759"/>
      <c r="L73" s="528"/>
      <c r="M73" s="529"/>
      <c r="N73" s="1752"/>
      <c r="O73" s="1749"/>
      <c r="P73" s="529"/>
      <c r="Q73" s="530"/>
      <c r="R73" s="528"/>
      <c r="S73" s="529"/>
      <c r="T73" s="1752"/>
      <c r="U73" s="1749"/>
      <c r="V73" s="529"/>
      <c r="W73" s="530"/>
      <c r="X73" s="1905"/>
      <c r="Y73" s="1906"/>
      <c r="Z73" s="1906"/>
      <c r="AA73" s="1906"/>
      <c r="AB73" s="1906"/>
      <c r="AC73" s="1907"/>
      <c r="AD73" s="1749"/>
      <c r="AE73" s="1752"/>
      <c r="AF73" s="1752"/>
      <c r="AG73" s="1752"/>
      <c r="AH73" s="1755"/>
      <c r="AI73" s="1770"/>
      <c r="AJ73" s="1752"/>
      <c r="AK73" s="1749"/>
      <c r="AL73" s="1749"/>
      <c r="AM73" s="1752"/>
      <c r="AN73" s="1890"/>
      <c r="AO73" s="1917"/>
      <c r="AP73" s="1896"/>
      <c r="AQ73" s="1897"/>
      <c r="AR73" s="1897"/>
      <c r="AS73" s="1897"/>
      <c r="AT73" s="1897"/>
      <c r="AU73" s="1898"/>
      <c r="AV73" s="1761"/>
      <c r="AW73" s="1765">
        <f>作業員データ!$BT$12</f>
        <v>0</v>
      </c>
      <c r="AX73" s="1766"/>
      <c r="AY73" s="1767"/>
      <c r="AZ73" s="1765">
        <f>作業員データ!$BZ$12</f>
        <v>0</v>
      </c>
      <c r="BA73" s="1766"/>
      <c r="BB73" s="1767"/>
      <c r="BC73" s="1765">
        <f>作業員データ!$CF$12</f>
        <v>0</v>
      </c>
      <c r="BD73" s="1766"/>
      <c r="BE73" s="1767"/>
      <c r="BF73" s="1770"/>
      <c r="BG73" s="1749"/>
      <c r="BH73" s="1752"/>
      <c r="BI73" s="1749"/>
      <c r="BJ73" s="1752"/>
      <c r="BK73" s="1755"/>
      <c r="BL73" s="1736"/>
      <c r="BM73" s="1737"/>
      <c r="BN73" s="1807"/>
      <c r="BO73" s="1808"/>
    </row>
    <row r="74" spans="1:67" ht="14.25" customHeight="1">
      <c r="A74" s="1915">
        <f>作業員データ!$A$13</f>
        <v>10</v>
      </c>
      <c r="B74" s="1926">
        <f>作業員データ!$B$13</f>
        <v>0</v>
      </c>
      <c r="C74" s="1927"/>
      <c r="D74" s="1927"/>
      <c r="E74" s="1927"/>
      <c r="F74" s="1928"/>
      <c r="G74" s="1932">
        <f>作業員データ!$D$13</f>
        <v>0</v>
      </c>
      <c r="H74" s="1823"/>
      <c r="I74" s="1933"/>
      <c r="J74" s="1850" t="str">
        <f>作業員データ!$AY$13</f>
        <v/>
      </c>
      <c r="K74" s="1815" t="str">
        <f>作業員データ!$BB$13</f>
        <v/>
      </c>
      <c r="L74" s="1934" t="str">
        <f>作業員データ!$L$13</f>
        <v/>
      </c>
      <c r="M74" s="1821" t="s">
        <v>593</v>
      </c>
      <c r="N74" s="1825">
        <f>作業員データ!$H$13</f>
        <v>0</v>
      </c>
      <c r="O74" s="1821" t="s">
        <v>24</v>
      </c>
      <c r="P74" s="1914">
        <f>作業員データ!$J$13</f>
        <v>0</v>
      </c>
      <c r="Q74" s="1803" t="s">
        <v>595</v>
      </c>
      <c r="R74" s="1925" t="str">
        <f>作業員データ!$V$13</f>
        <v/>
      </c>
      <c r="S74" s="1821" t="s">
        <v>593</v>
      </c>
      <c r="T74" s="1914">
        <f>作業員データ!$R$13</f>
        <v>0</v>
      </c>
      <c r="U74" s="1821" t="s">
        <v>24</v>
      </c>
      <c r="V74" s="1914">
        <f>作業員データ!$T$13</f>
        <v>0</v>
      </c>
      <c r="W74" s="1803" t="s">
        <v>595</v>
      </c>
      <c r="X74" s="1919">
        <f>作業員データ!$Y$13</f>
        <v>0</v>
      </c>
      <c r="Y74" s="1920"/>
      <c r="Z74" s="1920"/>
      <c r="AA74" s="1920"/>
      <c r="AB74" s="1920"/>
      <c r="AC74" s="1921"/>
      <c r="AD74" s="1821" t="s">
        <v>25</v>
      </c>
      <c r="AE74" s="1914">
        <f>作業員データ!$Z$13</f>
        <v>0</v>
      </c>
      <c r="AF74" s="1823"/>
      <c r="AG74" s="1823"/>
      <c r="AH74" s="1803" t="s">
        <v>26</v>
      </c>
      <c r="AI74" s="1918">
        <f>作業員データ!$AD$13</f>
        <v>0</v>
      </c>
      <c r="AJ74" s="1821" t="s">
        <v>593</v>
      </c>
      <c r="AK74" s="1914">
        <f>作業員データ!$AF$13</f>
        <v>0</v>
      </c>
      <c r="AL74" s="1821" t="s">
        <v>24</v>
      </c>
      <c r="AM74" s="1914">
        <f>作業員データ!$AH$13</f>
        <v>0</v>
      </c>
      <c r="AN74" s="1803" t="s">
        <v>595</v>
      </c>
      <c r="AO74" s="1915">
        <f>作業員データ!$AN$13</f>
        <v>0</v>
      </c>
      <c r="AP74" s="1918">
        <f>作業員データ!$AP$13</f>
        <v>0</v>
      </c>
      <c r="AQ74" s="1821" t="s">
        <v>593</v>
      </c>
      <c r="AR74" s="1914">
        <f>作業員データ!$AR$13</f>
        <v>0</v>
      </c>
      <c r="AS74" s="1821" t="s">
        <v>24</v>
      </c>
      <c r="AT74" s="1914">
        <f>作業員データ!$AT$13</f>
        <v>0</v>
      </c>
      <c r="AU74" s="1803" t="s">
        <v>595</v>
      </c>
      <c r="AV74" s="820">
        <f>作業員データ!$CG$13</f>
        <v>0</v>
      </c>
      <c r="AW74" s="1816">
        <f>作業員データ!$BO$13</f>
        <v>0</v>
      </c>
      <c r="AX74" s="1817"/>
      <c r="AY74" s="1818"/>
      <c r="AZ74" s="1816">
        <f>作業員データ!$BU$13</f>
        <v>0</v>
      </c>
      <c r="BA74" s="1817"/>
      <c r="BB74" s="1818"/>
      <c r="BC74" s="1816">
        <f>作業員データ!$CA$13</f>
        <v>0</v>
      </c>
      <c r="BD74" s="1817"/>
      <c r="BE74" s="1818"/>
      <c r="BF74" s="1819"/>
      <c r="BG74" s="1821" t="s">
        <v>593</v>
      </c>
      <c r="BH74" s="1823"/>
      <c r="BI74" s="1821" t="s">
        <v>24</v>
      </c>
      <c r="BJ74" s="1823"/>
      <c r="BK74" s="1803" t="s">
        <v>595</v>
      </c>
      <c r="BL74" s="1732" t="s">
        <v>2449</v>
      </c>
      <c r="BM74" s="1733"/>
      <c r="BN74" s="1805" t="s">
        <v>1557</v>
      </c>
      <c r="BO74" s="1806"/>
    </row>
    <row r="75" spans="1:67">
      <c r="A75" s="1916"/>
      <c r="B75" s="1929"/>
      <c r="C75" s="1930"/>
      <c r="D75" s="1930"/>
      <c r="E75" s="1930"/>
      <c r="F75" s="1931"/>
      <c r="G75" s="1769"/>
      <c r="H75" s="1751"/>
      <c r="I75" s="1889"/>
      <c r="J75" s="1850"/>
      <c r="K75" s="1815"/>
      <c r="L75" s="1935"/>
      <c r="M75" s="1748"/>
      <c r="N75" s="1772"/>
      <c r="O75" s="1748"/>
      <c r="P75" s="1751"/>
      <c r="Q75" s="1754"/>
      <c r="R75" s="1769"/>
      <c r="S75" s="1748"/>
      <c r="T75" s="1751"/>
      <c r="U75" s="1748"/>
      <c r="V75" s="1751"/>
      <c r="W75" s="1754"/>
      <c r="X75" s="1902"/>
      <c r="Y75" s="1903"/>
      <c r="Z75" s="1903"/>
      <c r="AA75" s="1903"/>
      <c r="AB75" s="1903"/>
      <c r="AC75" s="1904"/>
      <c r="AD75" s="1748"/>
      <c r="AE75" s="1751"/>
      <c r="AF75" s="1751"/>
      <c r="AG75" s="1751"/>
      <c r="AH75" s="1754"/>
      <c r="AI75" s="1769"/>
      <c r="AJ75" s="1748"/>
      <c r="AK75" s="1751"/>
      <c r="AL75" s="1748"/>
      <c r="AM75" s="1751"/>
      <c r="AN75" s="1754"/>
      <c r="AO75" s="1916"/>
      <c r="AP75" s="1769"/>
      <c r="AQ75" s="1748"/>
      <c r="AR75" s="1751"/>
      <c r="AS75" s="1748"/>
      <c r="AT75" s="1751"/>
      <c r="AU75" s="1754"/>
      <c r="AV75" s="707">
        <f>作業員データ!$CH$13</f>
        <v>0</v>
      </c>
      <c r="AW75" s="1762">
        <f>作業員データ!$BP$13</f>
        <v>0</v>
      </c>
      <c r="AX75" s="1763"/>
      <c r="AY75" s="1764"/>
      <c r="AZ75" s="1762">
        <f>作業員データ!$BV$13</f>
        <v>0</v>
      </c>
      <c r="BA75" s="1763"/>
      <c r="BB75" s="1764"/>
      <c r="BC75" s="1762">
        <f>作業員データ!$CB$13</f>
        <v>0</v>
      </c>
      <c r="BD75" s="1763"/>
      <c r="BE75" s="1764"/>
      <c r="BF75" s="1769"/>
      <c r="BG75" s="1748"/>
      <c r="BH75" s="1751"/>
      <c r="BI75" s="1748"/>
      <c r="BJ75" s="1751"/>
      <c r="BK75" s="1754"/>
      <c r="BL75" s="1734"/>
      <c r="BM75" s="1735"/>
      <c r="BN75" s="1756"/>
      <c r="BO75" s="1758"/>
    </row>
    <row r="76" spans="1:67">
      <c r="A76" s="1916"/>
      <c r="B76" s="1908">
        <f>作業員データ!$C$13</f>
        <v>0</v>
      </c>
      <c r="C76" s="1909"/>
      <c r="D76" s="1909"/>
      <c r="E76" s="1909"/>
      <c r="F76" s="1910"/>
      <c r="G76" s="1769"/>
      <c r="H76" s="1751"/>
      <c r="I76" s="1889"/>
      <c r="J76" s="1815" t="str">
        <f>作業員データ!$BE$13</f>
        <v/>
      </c>
      <c r="K76" s="1815" t="str">
        <f>作業員データ!$BH$13</f>
        <v/>
      </c>
      <c r="L76" s="1936"/>
      <c r="M76" s="1822"/>
      <c r="N76" s="1826"/>
      <c r="O76" s="1822"/>
      <c r="P76" s="1824"/>
      <c r="Q76" s="1804"/>
      <c r="R76" s="1820"/>
      <c r="S76" s="1822"/>
      <c r="T76" s="1824"/>
      <c r="U76" s="1822"/>
      <c r="V76" s="1824"/>
      <c r="W76" s="1804"/>
      <c r="X76" s="1922"/>
      <c r="Y76" s="1923"/>
      <c r="Z76" s="1923"/>
      <c r="AA76" s="1923"/>
      <c r="AB76" s="1923"/>
      <c r="AC76" s="1924"/>
      <c r="AD76" s="1748"/>
      <c r="AE76" s="1751"/>
      <c r="AF76" s="1751"/>
      <c r="AG76" s="1751"/>
      <c r="AH76" s="1754"/>
      <c r="AI76" s="1820"/>
      <c r="AJ76" s="1822"/>
      <c r="AK76" s="1824"/>
      <c r="AL76" s="1822"/>
      <c r="AM76" s="1824"/>
      <c r="AN76" s="1804"/>
      <c r="AO76" s="1916"/>
      <c r="AP76" s="1820"/>
      <c r="AQ76" s="1822"/>
      <c r="AR76" s="1824"/>
      <c r="AS76" s="1822"/>
      <c r="AT76" s="1824"/>
      <c r="AU76" s="1804"/>
      <c r="AV76" s="708">
        <f>作業員データ!$CI$13</f>
        <v>0</v>
      </c>
      <c r="AW76" s="1762">
        <f>作業員データ!$BQ$13</f>
        <v>0</v>
      </c>
      <c r="AX76" s="1763"/>
      <c r="AY76" s="1764"/>
      <c r="AZ76" s="1762">
        <f>作業員データ!$BW$13</f>
        <v>0</v>
      </c>
      <c r="BA76" s="1763"/>
      <c r="BB76" s="1764"/>
      <c r="BC76" s="1762">
        <f>作業員データ!$CC$13</f>
        <v>0</v>
      </c>
      <c r="BD76" s="1763"/>
      <c r="BE76" s="1764"/>
      <c r="BF76" s="1820"/>
      <c r="BG76" s="1822"/>
      <c r="BH76" s="1824"/>
      <c r="BI76" s="1822"/>
      <c r="BJ76" s="1824"/>
      <c r="BK76" s="1804"/>
      <c r="BL76" s="1734"/>
      <c r="BM76" s="1735"/>
      <c r="BN76" s="1756"/>
      <c r="BO76" s="1758"/>
    </row>
    <row r="77" spans="1:67">
      <c r="A77" s="1916"/>
      <c r="B77" s="1908"/>
      <c r="C77" s="1909"/>
      <c r="D77" s="1909"/>
      <c r="E77" s="1909"/>
      <c r="F77" s="1910"/>
      <c r="G77" s="1769"/>
      <c r="H77" s="1751"/>
      <c r="I77" s="1889"/>
      <c r="J77" s="1815"/>
      <c r="K77" s="1815"/>
      <c r="L77" s="525"/>
      <c r="M77" s="526"/>
      <c r="N77" s="1751" t="e">
        <f ca="1">作業員データ!$N$13</f>
        <v>#VALUE!</v>
      </c>
      <c r="O77" s="1748" t="s">
        <v>593</v>
      </c>
      <c r="P77" s="526"/>
      <c r="Q77" s="527"/>
      <c r="R77" s="525"/>
      <c r="S77" s="526"/>
      <c r="T77" s="1751" t="e">
        <f ca="1">作業員データ!$X$13</f>
        <v>#VALUE!</v>
      </c>
      <c r="U77" s="1748" t="s">
        <v>61</v>
      </c>
      <c r="V77" s="526"/>
      <c r="W77" s="527"/>
      <c r="X77" s="1899">
        <f>作業員データ!$AA$13</f>
        <v>0</v>
      </c>
      <c r="Y77" s="1900"/>
      <c r="Z77" s="1900"/>
      <c r="AA77" s="1900"/>
      <c r="AB77" s="1900"/>
      <c r="AC77" s="1901"/>
      <c r="AD77" s="1747" t="s">
        <v>25</v>
      </c>
      <c r="AE77" s="1750">
        <f>作業員データ!$AB$13</f>
        <v>0</v>
      </c>
      <c r="AF77" s="1750"/>
      <c r="AG77" s="1750"/>
      <c r="AH77" s="1753" t="s">
        <v>26</v>
      </c>
      <c r="AI77" s="1886">
        <f>作業員データ!$AK$13</f>
        <v>0</v>
      </c>
      <c r="AJ77" s="1750"/>
      <c r="AK77" s="1747" t="s">
        <v>62</v>
      </c>
      <c r="AL77" s="1747"/>
      <c r="AM77" s="1887">
        <f>作業員データ!$AM$13</f>
        <v>0</v>
      </c>
      <c r="AN77" s="1888"/>
      <c r="AO77" s="1916"/>
      <c r="AP77" s="1768">
        <f>作業員データ!$AV$13</f>
        <v>0</v>
      </c>
      <c r="AQ77" s="1891"/>
      <c r="AR77" s="1891"/>
      <c r="AS77" s="1891"/>
      <c r="AT77" s="1891"/>
      <c r="AU77" s="1892"/>
      <c r="AV77" s="709">
        <f>作業員データ!$CJ$13</f>
        <v>0</v>
      </c>
      <c r="AW77" s="1762">
        <f>作業員データ!$BR$13</f>
        <v>0</v>
      </c>
      <c r="AX77" s="1763"/>
      <c r="AY77" s="1764"/>
      <c r="AZ77" s="1762">
        <f>作業員データ!$BX$13</f>
        <v>0</v>
      </c>
      <c r="BA77" s="1763"/>
      <c r="BB77" s="1764"/>
      <c r="BC77" s="1762">
        <f>作業員データ!$CD$13</f>
        <v>0</v>
      </c>
      <c r="BD77" s="1763"/>
      <c r="BE77" s="1764"/>
      <c r="BF77" s="1768"/>
      <c r="BG77" s="1747" t="s">
        <v>593</v>
      </c>
      <c r="BH77" s="1750"/>
      <c r="BI77" s="1747" t="s">
        <v>24</v>
      </c>
      <c r="BJ77" s="1750"/>
      <c r="BK77" s="1753" t="s">
        <v>595</v>
      </c>
      <c r="BL77" s="1734"/>
      <c r="BM77" s="1735"/>
      <c r="BN77" s="1756"/>
      <c r="BO77" s="1758"/>
    </row>
    <row r="78" spans="1:67">
      <c r="A78" s="1916"/>
      <c r="B78" s="1768"/>
      <c r="C78" s="1750"/>
      <c r="D78" s="1750"/>
      <c r="E78" s="1750"/>
      <c r="F78" s="1888"/>
      <c r="G78" s="1769"/>
      <c r="H78" s="1751"/>
      <c r="I78" s="1889"/>
      <c r="J78" s="1756" t="str">
        <f>作業員データ!$BK$13</f>
        <v/>
      </c>
      <c r="K78" s="1758" t="str">
        <f>作業員データ!$BN$13</f>
        <v/>
      </c>
      <c r="L78" s="525"/>
      <c r="M78" s="526"/>
      <c r="N78" s="1751"/>
      <c r="O78" s="1748"/>
      <c r="P78" s="526"/>
      <c r="Q78" s="527"/>
      <c r="R78" s="525"/>
      <c r="S78" s="526"/>
      <c r="T78" s="1751"/>
      <c r="U78" s="1748"/>
      <c r="V78" s="526"/>
      <c r="W78" s="527"/>
      <c r="X78" s="1902"/>
      <c r="Y78" s="1903"/>
      <c r="Z78" s="1903"/>
      <c r="AA78" s="1903"/>
      <c r="AB78" s="1903"/>
      <c r="AC78" s="1904"/>
      <c r="AD78" s="1748"/>
      <c r="AE78" s="1751"/>
      <c r="AF78" s="1751"/>
      <c r="AG78" s="1751"/>
      <c r="AH78" s="1754"/>
      <c r="AI78" s="1769"/>
      <c r="AJ78" s="1751"/>
      <c r="AK78" s="1748"/>
      <c r="AL78" s="1748"/>
      <c r="AM78" s="1751"/>
      <c r="AN78" s="1889"/>
      <c r="AO78" s="1916"/>
      <c r="AP78" s="1893"/>
      <c r="AQ78" s="1894"/>
      <c r="AR78" s="1894"/>
      <c r="AS78" s="1894"/>
      <c r="AT78" s="1894"/>
      <c r="AU78" s="1895"/>
      <c r="AV78" s="1760">
        <f>作業員データ!$CK$13</f>
        <v>0</v>
      </c>
      <c r="AW78" s="1762">
        <f>作業員データ!$BS$13</f>
        <v>0</v>
      </c>
      <c r="AX78" s="1763"/>
      <c r="AY78" s="1764"/>
      <c r="AZ78" s="1762">
        <f>作業員データ!$BY$13</f>
        <v>0</v>
      </c>
      <c r="BA78" s="1763"/>
      <c r="BB78" s="1764"/>
      <c r="BC78" s="1762">
        <f>作業員データ!$CE$13</f>
        <v>0</v>
      </c>
      <c r="BD78" s="1763"/>
      <c r="BE78" s="1764"/>
      <c r="BF78" s="1769"/>
      <c r="BG78" s="1748"/>
      <c r="BH78" s="1751"/>
      <c r="BI78" s="1748"/>
      <c r="BJ78" s="1751"/>
      <c r="BK78" s="1754"/>
      <c r="BL78" s="1734"/>
      <c r="BM78" s="1735"/>
      <c r="BN78" s="1756"/>
      <c r="BO78" s="1758"/>
    </row>
    <row r="79" spans="1:67">
      <c r="A79" s="1917"/>
      <c r="B79" s="1911"/>
      <c r="C79" s="1912"/>
      <c r="D79" s="1912"/>
      <c r="E79" s="1912"/>
      <c r="F79" s="1913"/>
      <c r="G79" s="1770"/>
      <c r="H79" s="1752"/>
      <c r="I79" s="1890"/>
      <c r="J79" s="1757"/>
      <c r="K79" s="1759"/>
      <c r="L79" s="528"/>
      <c r="M79" s="529"/>
      <c r="N79" s="1752"/>
      <c r="O79" s="1749"/>
      <c r="P79" s="529"/>
      <c r="Q79" s="530"/>
      <c r="R79" s="528"/>
      <c r="S79" s="529"/>
      <c r="T79" s="1752"/>
      <c r="U79" s="1749"/>
      <c r="V79" s="529"/>
      <c r="W79" s="530"/>
      <c r="X79" s="1905"/>
      <c r="Y79" s="1906"/>
      <c r="Z79" s="1906"/>
      <c r="AA79" s="1906"/>
      <c r="AB79" s="1906"/>
      <c r="AC79" s="1907"/>
      <c r="AD79" s="1749"/>
      <c r="AE79" s="1752"/>
      <c r="AF79" s="1752"/>
      <c r="AG79" s="1752"/>
      <c r="AH79" s="1755"/>
      <c r="AI79" s="1770"/>
      <c r="AJ79" s="1752"/>
      <c r="AK79" s="1749"/>
      <c r="AL79" s="1749"/>
      <c r="AM79" s="1752"/>
      <c r="AN79" s="1890"/>
      <c r="AO79" s="1917"/>
      <c r="AP79" s="1896"/>
      <c r="AQ79" s="1897"/>
      <c r="AR79" s="1897"/>
      <c r="AS79" s="1897"/>
      <c r="AT79" s="1897"/>
      <c r="AU79" s="1898"/>
      <c r="AV79" s="1761"/>
      <c r="AW79" s="1765">
        <f>作業員データ!$BT$13</f>
        <v>0</v>
      </c>
      <c r="AX79" s="1766"/>
      <c r="AY79" s="1767"/>
      <c r="AZ79" s="1765">
        <f>作業員データ!$BZ$13</f>
        <v>0</v>
      </c>
      <c r="BA79" s="1766"/>
      <c r="BB79" s="1767"/>
      <c r="BC79" s="1765">
        <f>作業員データ!$CF$13</f>
        <v>0</v>
      </c>
      <c r="BD79" s="1766"/>
      <c r="BE79" s="1767"/>
      <c r="BF79" s="1770"/>
      <c r="BG79" s="1749"/>
      <c r="BH79" s="1752"/>
      <c r="BI79" s="1749"/>
      <c r="BJ79" s="1752"/>
      <c r="BK79" s="1755"/>
      <c r="BL79" s="1736"/>
      <c r="BM79" s="1737"/>
      <c r="BN79" s="1807"/>
      <c r="BO79" s="1808"/>
    </row>
    <row r="80" spans="1:67" s="534" customFormat="1" ht="14.25" customHeight="1">
      <c r="A80" s="1831">
        <f>作業員データ!$A$14</f>
        <v>11</v>
      </c>
      <c r="B80" s="1842">
        <f>作業員データ!$B$14</f>
        <v>0</v>
      </c>
      <c r="C80" s="1843"/>
      <c r="D80" s="1843"/>
      <c r="E80" s="1843"/>
      <c r="F80" s="1844"/>
      <c r="G80" s="1848">
        <f>作業員データ!$D$14</f>
        <v>0</v>
      </c>
      <c r="H80" s="1825"/>
      <c r="I80" s="1849"/>
      <c r="J80" s="1850" t="str">
        <f>作業員データ!$AY$14</f>
        <v/>
      </c>
      <c r="K80" s="1815" t="str">
        <f>作業員データ!$BB$14</f>
        <v/>
      </c>
      <c r="L80" s="1848" t="str">
        <f>作業員データ!$L$14</f>
        <v/>
      </c>
      <c r="M80" s="1827" t="s">
        <v>593</v>
      </c>
      <c r="N80" s="1825">
        <f>作業員データ!$H$14</f>
        <v>0</v>
      </c>
      <c r="O80" s="1827" t="s">
        <v>24</v>
      </c>
      <c r="P80" s="1825">
        <f>作業員データ!$J$14</f>
        <v>0</v>
      </c>
      <c r="Q80" s="1829" t="s">
        <v>595</v>
      </c>
      <c r="R80" s="1834" t="str">
        <f>作業員データ!$V$14</f>
        <v/>
      </c>
      <c r="S80" s="1827" t="s">
        <v>593</v>
      </c>
      <c r="T80" s="1825">
        <f>作業員データ!$R$14</f>
        <v>0</v>
      </c>
      <c r="U80" s="1827" t="s">
        <v>24</v>
      </c>
      <c r="V80" s="1825">
        <f>作業員データ!$T$14</f>
        <v>0</v>
      </c>
      <c r="W80" s="1829" t="s">
        <v>595</v>
      </c>
      <c r="X80" s="1836">
        <f>作業員データ!$Y$14</f>
        <v>0</v>
      </c>
      <c r="Y80" s="1837"/>
      <c r="Z80" s="1837"/>
      <c r="AA80" s="1837"/>
      <c r="AB80" s="1837"/>
      <c r="AC80" s="1838"/>
      <c r="AD80" s="1827" t="s">
        <v>25</v>
      </c>
      <c r="AE80" s="1825">
        <f>作業員データ!$Z$14</f>
        <v>0</v>
      </c>
      <c r="AF80" s="1825"/>
      <c r="AG80" s="1825"/>
      <c r="AH80" s="1829" t="s">
        <v>26</v>
      </c>
      <c r="AI80" s="1834">
        <f>作業員データ!$AD$14</f>
        <v>0</v>
      </c>
      <c r="AJ80" s="1827" t="s">
        <v>593</v>
      </c>
      <c r="AK80" s="1825">
        <f>作業員データ!$AF$14</f>
        <v>0</v>
      </c>
      <c r="AL80" s="1827" t="s">
        <v>24</v>
      </c>
      <c r="AM80" s="1825">
        <f>作業員データ!$AH$14</f>
        <v>0</v>
      </c>
      <c r="AN80" s="1829" t="s">
        <v>595</v>
      </c>
      <c r="AO80" s="1831">
        <f>作業員データ!$AN$14</f>
        <v>0</v>
      </c>
      <c r="AP80" s="1834">
        <f>作業員データ!$AP$14</f>
        <v>0</v>
      </c>
      <c r="AQ80" s="1827" t="s">
        <v>593</v>
      </c>
      <c r="AR80" s="1825">
        <f>作業員データ!$AR$14</f>
        <v>0</v>
      </c>
      <c r="AS80" s="1827" t="s">
        <v>24</v>
      </c>
      <c r="AT80" s="1825">
        <f>作業員データ!$AT$14</f>
        <v>0</v>
      </c>
      <c r="AU80" s="1829" t="s">
        <v>595</v>
      </c>
      <c r="AV80" s="820">
        <f>作業員データ!$CG$14</f>
        <v>0</v>
      </c>
      <c r="AW80" s="1816">
        <f>作業員データ!$BO$14</f>
        <v>0</v>
      </c>
      <c r="AX80" s="1817"/>
      <c r="AY80" s="1818"/>
      <c r="AZ80" s="1816">
        <f>作業員データ!$BU$14</f>
        <v>0</v>
      </c>
      <c r="BA80" s="1817"/>
      <c r="BB80" s="1818"/>
      <c r="BC80" s="1816">
        <f>作業員データ!$CA$14</f>
        <v>0</v>
      </c>
      <c r="BD80" s="1817"/>
      <c r="BE80" s="1818"/>
      <c r="BF80" s="1819"/>
      <c r="BG80" s="1821" t="s">
        <v>593</v>
      </c>
      <c r="BH80" s="1823"/>
      <c r="BI80" s="1821" t="s">
        <v>24</v>
      </c>
      <c r="BJ80" s="1823"/>
      <c r="BK80" s="1803" t="s">
        <v>595</v>
      </c>
      <c r="BL80" s="1732" t="s">
        <v>2449</v>
      </c>
      <c r="BM80" s="1733"/>
      <c r="BN80" s="1805" t="s">
        <v>1557</v>
      </c>
      <c r="BO80" s="1806"/>
    </row>
    <row r="81" spans="1:67" s="534" customFormat="1">
      <c r="A81" s="1832"/>
      <c r="B81" s="1845"/>
      <c r="C81" s="1846"/>
      <c r="D81" s="1846"/>
      <c r="E81" s="1846"/>
      <c r="F81" s="1847"/>
      <c r="G81" s="1778"/>
      <c r="H81" s="1772"/>
      <c r="I81" s="1784"/>
      <c r="J81" s="1850"/>
      <c r="K81" s="1815"/>
      <c r="L81" s="1851"/>
      <c r="M81" s="1781"/>
      <c r="N81" s="1772"/>
      <c r="O81" s="1781"/>
      <c r="P81" s="1772"/>
      <c r="Q81" s="1775"/>
      <c r="R81" s="1778"/>
      <c r="S81" s="1781"/>
      <c r="T81" s="1772"/>
      <c r="U81" s="1781"/>
      <c r="V81" s="1772"/>
      <c r="W81" s="1775"/>
      <c r="X81" s="1797"/>
      <c r="Y81" s="1798"/>
      <c r="Z81" s="1798"/>
      <c r="AA81" s="1798"/>
      <c r="AB81" s="1798"/>
      <c r="AC81" s="1799"/>
      <c r="AD81" s="1781"/>
      <c r="AE81" s="1772"/>
      <c r="AF81" s="1772"/>
      <c r="AG81" s="1772"/>
      <c r="AH81" s="1775"/>
      <c r="AI81" s="1778"/>
      <c r="AJ81" s="1781"/>
      <c r="AK81" s="1772"/>
      <c r="AL81" s="1781"/>
      <c r="AM81" s="1772"/>
      <c r="AN81" s="1775"/>
      <c r="AO81" s="1832"/>
      <c r="AP81" s="1778"/>
      <c r="AQ81" s="1781"/>
      <c r="AR81" s="1772"/>
      <c r="AS81" s="1781"/>
      <c r="AT81" s="1772"/>
      <c r="AU81" s="1775"/>
      <c r="AV81" s="707">
        <f>作業員データ!$CH$14</f>
        <v>0</v>
      </c>
      <c r="AW81" s="1762">
        <f>作業員データ!$BP$14</f>
        <v>0</v>
      </c>
      <c r="AX81" s="1763"/>
      <c r="AY81" s="1764"/>
      <c r="AZ81" s="1762">
        <f>作業員データ!$BV$14</f>
        <v>0</v>
      </c>
      <c r="BA81" s="1763"/>
      <c r="BB81" s="1764"/>
      <c r="BC81" s="1762">
        <f>作業員データ!$CB$14</f>
        <v>0</v>
      </c>
      <c r="BD81" s="1763"/>
      <c r="BE81" s="1764"/>
      <c r="BF81" s="1769"/>
      <c r="BG81" s="1748"/>
      <c r="BH81" s="1751"/>
      <c r="BI81" s="1748"/>
      <c r="BJ81" s="1751"/>
      <c r="BK81" s="1754"/>
      <c r="BL81" s="1734"/>
      <c r="BM81" s="1735"/>
      <c r="BN81" s="1756"/>
      <c r="BO81" s="1758"/>
    </row>
    <row r="82" spans="1:67" s="534" customFormat="1">
      <c r="A82" s="1832"/>
      <c r="B82" s="1809">
        <f>作業員データ!$C$14</f>
        <v>0</v>
      </c>
      <c r="C82" s="1810"/>
      <c r="D82" s="1810"/>
      <c r="E82" s="1810"/>
      <c r="F82" s="1811"/>
      <c r="G82" s="1778"/>
      <c r="H82" s="1772"/>
      <c r="I82" s="1784"/>
      <c r="J82" s="1815" t="str">
        <f>作業員データ!$BE$14</f>
        <v/>
      </c>
      <c r="K82" s="1815" t="str">
        <f>作業員データ!$BH$14</f>
        <v/>
      </c>
      <c r="L82" s="1852"/>
      <c r="M82" s="1828"/>
      <c r="N82" s="1826"/>
      <c r="O82" s="1828"/>
      <c r="P82" s="1826"/>
      <c r="Q82" s="1830"/>
      <c r="R82" s="1835"/>
      <c r="S82" s="1828"/>
      <c r="T82" s="1826"/>
      <c r="U82" s="1828"/>
      <c r="V82" s="1826"/>
      <c r="W82" s="1830"/>
      <c r="X82" s="1839"/>
      <c r="Y82" s="1840"/>
      <c r="Z82" s="1840"/>
      <c r="AA82" s="1840"/>
      <c r="AB82" s="1840"/>
      <c r="AC82" s="1841"/>
      <c r="AD82" s="1781"/>
      <c r="AE82" s="1772"/>
      <c r="AF82" s="1772"/>
      <c r="AG82" s="1772"/>
      <c r="AH82" s="1775"/>
      <c r="AI82" s="1835"/>
      <c r="AJ82" s="1828"/>
      <c r="AK82" s="1826"/>
      <c r="AL82" s="1828"/>
      <c r="AM82" s="1826"/>
      <c r="AN82" s="1830"/>
      <c r="AO82" s="1832"/>
      <c r="AP82" s="1835"/>
      <c r="AQ82" s="1828"/>
      <c r="AR82" s="1826"/>
      <c r="AS82" s="1828"/>
      <c r="AT82" s="1826"/>
      <c r="AU82" s="1830"/>
      <c r="AV82" s="708">
        <f>作業員データ!$CI$14</f>
        <v>0</v>
      </c>
      <c r="AW82" s="1762">
        <f>作業員データ!$BQ$14</f>
        <v>0</v>
      </c>
      <c r="AX82" s="1763"/>
      <c r="AY82" s="1764"/>
      <c r="AZ82" s="1762">
        <f>作業員データ!$BW$14</f>
        <v>0</v>
      </c>
      <c r="BA82" s="1763"/>
      <c r="BB82" s="1764"/>
      <c r="BC82" s="1762">
        <f>作業員データ!$CC$14</f>
        <v>0</v>
      </c>
      <c r="BD82" s="1763"/>
      <c r="BE82" s="1764"/>
      <c r="BF82" s="1820"/>
      <c r="BG82" s="1822"/>
      <c r="BH82" s="1824"/>
      <c r="BI82" s="1822"/>
      <c r="BJ82" s="1824"/>
      <c r="BK82" s="1804"/>
      <c r="BL82" s="1734"/>
      <c r="BM82" s="1735"/>
      <c r="BN82" s="1756"/>
      <c r="BO82" s="1758"/>
    </row>
    <row r="83" spans="1:67" s="534" customFormat="1">
      <c r="A83" s="1832"/>
      <c r="B83" s="1809"/>
      <c r="C83" s="1810"/>
      <c r="D83" s="1810"/>
      <c r="E83" s="1810"/>
      <c r="F83" s="1811"/>
      <c r="G83" s="1778"/>
      <c r="H83" s="1772"/>
      <c r="I83" s="1784"/>
      <c r="J83" s="1815"/>
      <c r="K83" s="1815"/>
      <c r="L83" s="535"/>
      <c r="M83" s="536"/>
      <c r="N83" s="1772" t="e">
        <f ca="1">作業員データ!$N$14</f>
        <v>#VALUE!</v>
      </c>
      <c r="O83" s="1781" t="s">
        <v>593</v>
      </c>
      <c r="P83" s="536"/>
      <c r="Q83" s="537"/>
      <c r="R83" s="535"/>
      <c r="S83" s="536"/>
      <c r="T83" s="1772" t="e">
        <f ca="1">作業員データ!$X$14</f>
        <v>#VALUE!</v>
      </c>
      <c r="U83" s="1781" t="s">
        <v>61</v>
      </c>
      <c r="V83" s="536"/>
      <c r="W83" s="537"/>
      <c r="X83" s="1794">
        <f>作業員データ!$AA$14</f>
        <v>0</v>
      </c>
      <c r="Y83" s="1795"/>
      <c r="Z83" s="1795"/>
      <c r="AA83" s="1795"/>
      <c r="AB83" s="1795"/>
      <c r="AC83" s="1796"/>
      <c r="AD83" s="1780" t="s">
        <v>25</v>
      </c>
      <c r="AE83" s="1771">
        <f>作業員データ!$AB$14</f>
        <v>0</v>
      </c>
      <c r="AF83" s="1771"/>
      <c r="AG83" s="1771"/>
      <c r="AH83" s="1774" t="s">
        <v>26</v>
      </c>
      <c r="AI83" s="1777">
        <f>作業員データ!$AK$14</f>
        <v>0</v>
      </c>
      <c r="AJ83" s="1771"/>
      <c r="AK83" s="1780" t="s">
        <v>62</v>
      </c>
      <c r="AL83" s="1780"/>
      <c r="AM83" s="1771">
        <f>作業員データ!$AM$14</f>
        <v>0</v>
      </c>
      <c r="AN83" s="1783"/>
      <c r="AO83" s="1832"/>
      <c r="AP83" s="1777">
        <f>作業員データ!$AV$14</f>
        <v>0</v>
      </c>
      <c r="AQ83" s="1786"/>
      <c r="AR83" s="1786"/>
      <c r="AS83" s="1786"/>
      <c r="AT83" s="1786"/>
      <c r="AU83" s="1787"/>
      <c r="AV83" s="709">
        <f>作業員データ!$CJ$14</f>
        <v>0</v>
      </c>
      <c r="AW83" s="1762">
        <f>作業員データ!$BR$14</f>
        <v>0</v>
      </c>
      <c r="AX83" s="1763"/>
      <c r="AY83" s="1764"/>
      <c r="AZ83" s="1762">
        <f>作業員データ!$BX$14</f>
        <v>0</v>
      </c>
      <c r="BA83" s="1763"/>
      <c r="BB83" s="1764"/>
      <c r="BC83" s="1762">
        <f>作業員データ!$CD$14</f>
        <v>0</v>
      </c>
      <c r="BD83" s="1763"/>
      <c r="BE83" s="1764"/>
      <c r="BF83" s="1768"/>
      <c r="BG83" s="1747" t="s">
        <v>593</v>
      </c>
      <c r="BH83" s="1750"/>
      <c r="BI83" s="1747" t="s">
        <v>24</v>
      </c>
      <c r="BJ83" s="1750"/>
      <c r="BK83" s="1753" t="s">
        <v>595</v>
      </c>
      <c r="BL83" s="1734"/>
      <c r="BM83" s="1735"/>
      <c r="BN83" s="1756"/>
      <c r="BO83" s="1758"/>
    </row>
    <row r="84" spans="1:67" s="534" customFormat="1">
      <c r="A84" s="1832"/>
      <c r="B84" s="1777"/>
      <c r="C84" s="1771"/>
      <c r="D84" s="1771"/>
      <c r="E84" s="1771"/>
      <c r="F84" s="1783"/>
      <c r="G84" s="1778"/>
      <c r="H84" s="1772"/>
      <c r="I84" s="1784"/>
      <c r="J84" s="1756" t="str">
        <f>作業員データ!$BK$14</f>
        <v/>
      </c>
      <c r="K84" s="1758" t="str">
        <f>作業員データ!$BN$14</f>
        <v/>
      </c>
      <c r="L84" s="535"/>
      <c r="M84" s="536"/>
      <c r="N84" s="1772"/>
      <c r="O84" s="1781"/>
      <c r="P84" s="536"/>
      <c r="Q84" s="537"/>
      <c r="R84" s="535"/>
      <c r="S84" s="536"/>
      <c r="T84" s="1772"/>
      <c r="U84" s="1781"/>
      <c r="V84" s="536"/>
      <c r="W84" s="537"/>
      <c r="X84" s="1797"/>
      <c r="Y84" s="1798"/>
      <c r="Z84" s="1798"/>
      <c r="AA84" s="1798"/>
      <c r="AB84" s="1798"/>
      <c r="AC84" s="1799"/>
      <c r="AD84" s="1781"/>
      <c r="AE84" s="1772"/>
      <c r="AF84" s="1772"/>
      <c r="AG84" s="1772"/>
      <c r="AH84" s="1775"/>
      <c r="AI84" s="1778"/>
      <c r="AJ84" s="1772"/>
      <c r="AK84" s="1781"/>
      <c r="AL84" s="1781"/>
      <c r="AM84" s="1772"/>
      <c r="AN84" s="1784"/>
      <c r="AO84" s="1832"/>
      <c r="AP84" s="1788"/>
      <c r="AQ84" s="1789"/>
      <c r="AR84" s="1789"/>
      <c r="AS84" s="1789"/>
      <c r="AT84" s="1789"/>
      <c r="AU84" s="1790"/>
      <c r="AV84" s="1760">
        <f>作業員データ!$CK$14</f>
        <v>0</v>
      </c>
      <c r="AW84" s="1762">
        <f>作業員データ!$BS$14</f>
        <v>0</v>
      </c>
      <c r="AX84" s="1763"/>
      <c r="AY84" s="1764"/>
      <c r="AZ84" s="1762">
        <f>作業員データ!$BY$14</f>
        <v>0</v>
      </c>
      <c r="BA84" s="1763"/>
      <c r="BB84" s="1764"/>
      <c r="BC84" s="1762">
        <f>作業員データ!$CE$14</f>
        <v>0</v>
      </c>
      <c r="BD84" s="1763"/>
      <c r="BE84" s="1764"/>
      <c r="BF84" s="1769"/>
      <c r="BG84" s="1748"/>
      <c r="BH84" s="1751"/>
      <c r="BI84" s="1748"/>
      <c r="BJ84" s="1751"/>
      <c r="BK84" s="1754"/>
      <c r="BL84" s="1734"/>
      <c r="BM84" s="1735"/>
      <c r="BN84" s="1756"/>
      <c r="BO84" s="1758"/>
    </row>
    <row r="85" spans="1:67" s="534" customFormat="1">
      <c r="A85" s="1833"/>
      <c r="B85" s="1812"/>
      <c r="C85" s="1813"/>
      <c r="D85" s="1813"/>
      <c r="E85" s="1813"/>
      <c r="F85" s="1814"/>
      <c r="G85" s="1779"/>
      <c r="H85" s="1773"/>
      <c r="I85" s="1785"/>
      <c r="J85" s="1757"/>
      <c r="K85" s="1759"/>
      <c r="L85" s="538"/>
      <c r="M85" s="539"/>
      <c r="N85" s="1773"/>
      <c r="O85" s="1782"/>
      <c r="P85" s="539"/>
      <c r="Q85" s="540"/>
      <c r="R85" s="538"/>
      <c r="S85" s="539"/>
      <c r="T85" s="1773"/>
      <c r="U85" s="1782"/>
      <c r="V85" s="539"/>
      <c r="W85" s="540"/>
      <c r="X85" s="1800"/>
      <c r="Y85" s="1801"/>
      <c r="Z85" s="1801"/>
      <c r="AA85" s="1801"/>
      <c r="AB85" s="1801"/>
      <c r="AC85" s="1802"/>
      <c r="AD85" s="1782"/>
      <c r="AE85" s="1773"/>
      <c r="AF85" s="1773"/>
      <c r="AG85" s="1773"/>
      <c r="AH85" s="1776"/>
      <c r="AI85" s="1779"/>
      <c r="AJ85" s="1773"/>
      <c r="AK85" s="1782"/>
      <c r="AL85" s="1782"/>
      <c r="AM85" s="1773"/>
      <c r="AN85" s="1785"/>
      <c r="AO85" s="1833"/>
      <c r="AP85" s="1791"/>
      <c r="AQ85" s="1792"/>
      <c r="AR85" s="1792"/>
      <c r="AS85" s="1792"/>
      <c r="AT85" s="1792"/>
      <c r="AU85" s="1793"/>
      <c r="AV85" s="1761"/>
      <c r="AW85" s="1765">
        <f>作業員データ!$BT$14</f>
        <v>0</v>
      </c>
      <c r="AX85" s="1766"/>
      <c r="AY85" s="1767"/>
      <c r="AZ85" s="1765">
        <f>作業員データ!$BZ$14</f>
        <v>0</v>
      </c>
      <c r="BA85" s="1766"/>
      <c r="BB85" s="1767"/>
      <c r="BC85" s="1765">
        <f>作業員データ!$CF$14</f>
        <v>0</v>
      </c>
      <c r="BD85" s="1766"/>
      <c r="BE85" s="1767"/>
      <c r="BF85" s="1770"/>
      <c r="BG85" s="1749"/>
      <c r="BH85" s="1752"/>
      <c r="BI85" s="1749"/>
      <c r="BJ85" s="1752"/>
      <c r="BK85" s="1755"/>
      <c r="BL85" s="1736"/>
      <c r="BM85" s="1737"/>
      <c r="BN85" s="1807"/>
      <c r="BO85" s="1808"/>
    </row>
    <row r="86" spans="1:67">
      <c r="A86" s="532"/>
      <c r="B86" s="532"/>
      <c r="C86" s="532"/>
      <c r="D86" s="532"/>
      <c r="E86" s="532"/>
      <c r="F86" s="532"/>
      <c r="G86" s="532"/>
      <c r="H86" s="531"/>
      <c r="I86" s="531"/>
      <c r="J86" s="531"/>
      <c r="K86" s="531"/>
      <c r="L86" s="531"/>
      <c r="M86" s="531"/>
      <c r="N86" s="531"/>
      <c r="O86" s="531"/>
      <c r="P86" s="531"/>
      <c r="Q86" s="531"/>
      <c r="R86" s="531"/>
      <c r="S86" s="531"/>
      <c r="T86" s="531"/>
      <c r="U86" s="531"/>
      <c r="V86" s="531"/>
      <c r="W86" s="531"/>
      <c r="X86" s="531"/>
      <c r="Y86" s="531"/>
      <c r="Z86" s="531"/>
      <c r="AA86" s="531"/>
      <c r="AB86" s="531"/>
      <c r="AC86" s="531"/>
      <c r="AD86" s="531"/>
      <c r="AE86" s="531"/>
      <c r="AF86" s="531"/>
      <c r="AG86" s="531"/>
      <c r="AH86" s="531"/>
      <c r="AI86" s="531"/>
      <c r="AJ86" s="531"/>
      <c r="AK86" s="531"/>
      <c r="AL86" s="531"/>
      <c r="AM86" s="531"/>
      <c r="AN86" s="531"/>
      <c r="AO86" s="531"/>
      <c r="AP86" s="531"/>
      <c r="AQ86" s="531"/>
      <c r="AR86" s="531"/>
      <c r="AS86" s="531"/>
      <c r="AT86" s="531"/>
      <c r="AU86" s="531"/>
      <c r="AV86" s="531"/>
      <c r="AW86" s="801"/>
      <c r="AX86" s="801"/>
      <c r="AY86" s="801"/>
      <c r="AZ86" s="801"/>
      <c r="BA86" s="801"/>
      <c r="BB86" s="801"/>
      <c r="BC86" s="801"/>
      <c r="BD86" s="801"/>
      <c r="BE86" s="801"/>
      <c r="BF86" s="531"/>
      <c r="BG86" s="531"/>
      <c r="BH86" s="531"/>
      <c r="BI86" s="531"/>
      <c r="BJ86" s="531"/>
      <c r="BK86" s="531"/>
      <c r="BL86" s="531"/>
      <c r="BM86" s="531"/>
    </row>
    <row r="87" spans="1:67">
      <c r="A87" s="532" t="s">
        <v>66</v>
      </c>
      <c r="B87" s="532"/>
      <c r="C87" s="532"/>
      <c r="D87" s="532"/>
      <c r="E87" s="532"/>
      <c r="F87" s="532"/>
      <c r="G87" s="532"/>
      <c r="H87" s="531"/>
      <c r="I87" s="531"/>
      <c r="J87" s="531"/>
      <c r="K87" s="531"/>
      <c r="L87" s="531"/>
      <c r="M87" s="531"/>
      <c r="N87" s="531"/>
      <c r="O87" s="531"/>
      <c r="P87" s="531"/>
      <c r="Q87" s="531"/>
      <c r="R87" s="531"/>
      <c r="S87" s="531"/>
      <c r="T87" s="531"/>
      <c r="U87" s="531"/>
      <c r="V87" s="531"/>
      <c r="W87" s="531"/>
      <c r="X87" s="531"/>
      <c r="Y87" s="531"/>
      <c r="Z87" s="531"/>
      <c r="AA87" s="531"/>
      <c r="AB87" s="531"/>
      <c r="AC87" s="531"/>
      <c r="AD87" s="531"/>
      <c r="AE87" s="531"/>
      <c r="AF87" s="531"/>
      <c r="AG87" s="531"/>
      <c r="AH87" s="531"/>
      <c r="AI87" s="531"/>
      <c r="AJ87" s="531"/>
      <c r="AK87" s="1742" t="s">
        <v>67</v>
      </c>
      <c r="AL87" s="1742"/>
      <c r="AM87" s="531" t="s">
        <v>68</v>
      </c>
      <c r="AN87" s="531"/>
      <c r="AO87" s="531"/>
      <c r="AP87" s="531"/>
      <c r="AQ87" s="531"/>
      <c r="AR87" s="531"/>
      <c r="AS87" s="531"/>
      <c r="AT87" s="531"/>
      <c r="AU87" s="531"/>
      <c r="AV87" s="531"/>
      <c r="AW87" s="801"/>
      <c r="AX87" s="801"/>
      <c r="AY87" s="801"/>
      <c r="AZ87" s="801"/>
      <c r="BA87" s="801"/>
      <c r="BB87" s="801"/>
      <c r="BC87" s="801"/>
      <c r="BD87" s="801"/>
      <c r="BE87" s="801"/>
      <c r="BF87" s="531"/>
      <c r="BG87" s="531"/>
      <c r="BH87" s="531"/>
      <c r="BI87" s="531"/>
      <c r="BJ87" s="531"/>
      <c r="BK87" s="531"/>
      <c r="BL87" s="531"/>
      <c r="BM87" s="531"/>
      <c r="BN87" s="531"/>
      <c r="BO87" s="531"/>
    </row>
    <row r="88" spans="1:67" s="533" customFormat="1">
      <c r="A88" s="532"/>
      <c r="B88" s="1746" t="s">
        <v>57</v>
      </c>
      <c r="C88" s="1746" t="s">
        <v>69</v>
      </c>
      <c r="D88" s="1741" t="s">
        <v>70</v>
      </c>
      <c r="E88" s="1741"/>
      <c r="F88" s="1741"/>
      <c r="G88" s="532"/>
      <c r="H88" s="1744" t="s">
        <v>64</v>
      </c>
      <c r="I88" s="1744" t="s">
        <v>69</v>
      </c>
      <c r="J88" s="1743" t="s">
        <v>71</v>
      </c>
      <c r="K88" s="1743"/>
      <c r="L88" s="1743"/>
      <c r="M88" s="1743"/>
      <c r="N88" s="1743"/>
      <c r="O88" s="1743"/>
      <c r="P88" s="1743"/>
      <c r="Q88" s="1743"/>
      <c r="R88" s="531"/>
      <c r="S88" s="1744" t="s">
        <v>72</v>
      </c>
      <c r="T88" s="1744" t="s">
        <v>69</v>
      </c>
      <c r="U88" s="1743" t="s">
        <v>73</v>
      </c>
      <c r="V88" s="1743"/>
      <c r="W88" s="1743"/>
      <c r="X88" s="818"/>
      <c r="Y88" s="1744" t="s">
        <v>74</v>
      </c>
      <c r="Z88" s="1744" t="s">
        <v>69</v>
      </c>
      <c r="AA88" s="1743" t="s">
        <v>75</v>
      </c>
      <c r="AB88" s="1743"/>
      <c r="AC88" s="1743"/>
      <c r="AD88" s="1743"/>
      <c r="AE88" s="1743"/>
      <c r="AF88" s="1744" t="s">
        <v>59</v>
      </c>
      <c r="AG88" s="1743" t="s">
        <v>76</v>
      </c>
      <c r="AH88" s="1743"/>
      <c r="AI88" s="1743"/>
      <c r="AJ88" s="1743"/>
      <c r="AK88" s="531"/>
      <c r="AL88" s="531"/>
      <c r="AM88" s="531"/>
      <c r="AN88" s="531"/>
      <c r="AO88" s="531"/>
      <c r="AP88" s="531"/>
      <c r="AQ88" s="531"/>
      <c r="AR88" s="531"/>
      <c r="AS88" s="531"/>
      <c r="AT88" s="531"/>
      <c r="AU88" s="531"/>
      <c r="AV88" s="531"/>
      <c r="AW88" s="801"/>
      <c r="AX88" s="801"/>
      <c r="AY88" s="801"/>
      <c r="AZ88" s="801"/>
      <c r="BA88" s="801"/>
      <c r="BB88" s="801"/>
      <c r="BC88" s="801"/>
      <c r="BD88" s="801"/>
      <c r="BE88" s="801"/>
      <c r="BF88" s="531"/>
      <c r="BG88" s="531"/>
      <c r="BH88" s="531"/>
      <c r="BI88" s="531"/>
      <c r="BJ88" s="531"/>
      <c r="BK88" s="531"/>
      <c r="BL88" s="531"/>
      <c r="BM88" s="531"/>
      <c r="BN88" s="531"/>
      <c r="BO88" s="531"/>
    </row>
    <row r="89" spans="1:67" s="533" customFormat="1">
      <c r="A89" s="532"/>
      <c r="B89" s="1746"/>
      <c r="C89" s="1746"/>
      <c r="D89" s="1741"/>
      <c r="E89" s="1741"/>
      <c r="F89" s="1741"/>
      <c r="G89" s="531"/>
      <c r="H89" s="1744"/>
      <c r="I89" s="1744"/>
      <c r="J89" s="1743"/>
      <c r="K89" s="1743"/>
      <c r="L89" s="1743"/>
      <c r="M89" s="1743"/>
      <c r="N89" s="1743"/>
      <c r="O89" s="1743"/>
      <c r="P89" s="1743"/>
      <c r="Q89" s="1743"/>
      <c r="R89" s="531"/>
      <c r="S89" s="1744"/>
      <c r="T89" s="1744"/>
      <c r="U89" s="1743"/>
      <c r="V89" s="1743"/>
      <c r="W89" s="1743"/>
      <c r="X89" s="818"/>
      <c r="Y89" s="1744"/>
      <c r="Z89" s="1744"/>
      <c r="AA89" s="1743"/>
      <c r="AB89" s="1743"/>
      <c r="AC89" s="1743"/>
      <c r="AD89" s="1743"/>
      <c r="AE89" s="1743"/>
      <c r="AF89" s="1744"/>
      <c r="AG89" s="1743"/>
      <c r="AH89" s="1743"/>
      <c r="AI89" s="1743"/>
      <c r="AJ89" s="1743"/>
      <c r="AK89" s="1742" t="s">
        <v>67</v>
      </c>
      <c r="AL89" s="1742"/>
      <c r="AM89" s="531" t="s">
        <v>77</v>
      </c>
      <c r="AN89" s="531"/>
      <c r="AO89" s="531"/>
      <c r="AP89" s="531"/>
      <c r="AQ89" s="531"/>
      <c r="AR89" s="531"/>
      <c r="AS89" s="531"/>
      <c r="AT89" s="531"/>
      <c r="AU89" s="531"/>
      <c r="AV89" s="531"/>
      <c r="AW89" s="801"/>
      <c r="AX89" s="801"/>
      <c r="AY89" s="801"/>
      <c r="AZ89" s="801"/>
      <c r="BA89" s="801"/>
      <c r="BB89" s="801"/>
      <c r="BC89" s="801"/>
      <c r="BD89" s="801"/>
      <c r="BE89" s="801"/>
      <c r="BF89" s="531"/>
      <c r="BG89" s="531"/>
      <c r="BH89" s="531"/>
      <c r="BI89" s="531"/>
      <c r="BJ89" s="531"/>
      <c r="BK89" s="531"/>
      <c r="BL89" s="531"/>
      <c r="BM89" s="531"/>
      <c r="BN89" s="531"/>
      <c r="BO89" s="531"/>
    </row>
    <row r="90" spans="1:67" s="533" customFormat="1">
      <c r="A90" s="532"/>
      <c r="B90" s="1746" t="s">
        <v>63</v>
      </c>
      <c r="C90" s="1746" t="s">
        <v>69</v>
      </c>
      <c r="D90" s="1741" t="s">
        <v>27</v>
      </c>
      <c r="E90" s="1741"/>
      <c r="F90" s="1741"/>
      <c r="G90" s="532"/>
      <c r="H90" s="1744" t="s">
        <v>58</v>
      </c>
      <c r="I90" s="1744" t="s">
        <v>69</v>
      </c>
      <c r="J90" s="1743" t="s">
        <v>78</v>
      </c>
      <c r="K90" s="1743"/>
      <c r="L90" s="1744"/>
      <c r="M90" s="1744" t="s">
        <v>60</v>
      </c>
      <c r="N90" s="1744" t="s">
        <v>69</v>
      </c>
      <c r="O90" s="1743" t="s">
        <v>28</v>
      </c>
      <c r="P90" s="1743"/>
      <c r="Q90" s="1743"/>
      <c r="R90" s="1743"/>
      <c r="S90" s="1744" t="s">
        <v>65</v>
      </c>
      <c r="T90" s="1744" t="s">
        <v>69</v>
      </c>
      <c r="U90" s="1743" t="s">
        <v>79</v>
      </c>
      <c r="V90" s="1743"/>
      <c r="W90" s="1743"/>
      <c r="X90" s="1743"/>
      <c r="Y90" s="1744" t="s">
        <v>80</v>
      </c>
      <c r="Z90" s="1744" t="s">
        <v>69</v>
      </c>
      <c r="AA90" s="1743" t="s">
        <v>81</v>
      </c>
      <c r="AB90" s="1743"/>
      <c r="AC90" s="1743"/>
      <c r="AD90" s="1743"/>
      <c r="AE90" s="1743"/>
      <c r="AF90" s="1743"/>
      <c r="AG90" s="818"/>
      <c r="AH90" s="818"/>
      <c r="AI90" s="818"/>
      <c r="AJ90" s="531"/>
      <c r="AK90" s="531"/>
      <c r="AL90" s="531"/>
      <c r="AM90" s="531"/>
      <c r="AN90" s="531"/>
      <c r="AO90" s="531"/>
      <c r="AP90" s="531"/>
      <c r="AQ90" s="531"/>
      <c r="AR90" s="531"/>
      <c r="AS90" s="531"/>
      <c r="AT90" s="531"/>
      <c r="AU90" s="531"/>
      <c r="AV90" s="531"/>
      <c r="AW90" s="801"/>
      <c r="AX90" s="801"/>
      <c r="AY90" s="801"/>
      <c r="AZ90" s="801"/>
      <c r="BA90" s="801"/>
      <c r="BB90" s="801"/>
      <c r="BC90" s="801"/>
      <c r="BD90" s="801"/>
      <c r="BE90" s="801"/>
      <c r="BF90" s="531"/>
      <c r="BG90" s="531"/>
      <c r="BH90" s="531"/>
      <c r="BI90" s="531"/>
      <c r="BJ90" s="531"/>
      <c r="BK90" s="531"/>
      <c r="BL90" s="531"/>
      <c r="BM90" s="531"/>
      <c r="BN90" s="531"/>
      <c r="BO90" s="531"/>
    </row>
    <row r="91" spans="1:67" s="533" customFormat="1">
      <c r="A91" s="532"/>
      <c r="B91" s="1746"/>
      <c r="C91" s="1746"/>
      <c r="D91" s="1741"/>
      <c r="E91" s="1741"/>
      <c r="F91" s="1741"/>
      <c r="G91" s="532"/>
      <c r="H91" s="1744"/>
      <c r="I91" s="1744"/>
      <c r="J91" s="1743"/>
      <c r="K91" s="1743"/>
      <c r="L91" s="1744"/>
      <c r="M91" s="1744"/>
      <c r="N91" s="1744"/>
      <c r="O91" s="1743"/>
      <c r="P91" s="1743"/>
      <c r="Q91" s="1743"/>
      <c r="R91" s="1743"/>
      <c r="S91" s="1745"/>
      <c r="T91" s="1744"/>
      <c r="U91" s="1743"/>
      <c r="V91" s="1743"/>
      <c r="W91" s="1743"/>
      <c r="X91" s="1743"/>
      <c r="Y91" s="1744"/>
      <c r="Z91" s="1744"/>
      <c r="AA91" s="1743"/>
      <c r="AB91" s="1743"/>
      <c r="AC91" s="1743"/>
      <c r="AD91" s="1743"/>
      <c r="AE91" s="1743"/>
      <c r="AF91" s="1743"/>
      <c r="AG91" s="818"/>
      <c r="AH91" s="818"/>
      <c r="AI91" s="818"/>
      <c r="AJ91" s="531"/>
      <c r="AK91" s="1742" t="s">
        <v>67</v>
      </c>
      <c r="AL91" s="1742"/>
      <c r="AM91" s="531" t="s">
        <v>82</v>
      </c>
      <c r="AN91" s="531"/>
      <c r="AO91" s="531"/>
      <c r="AP91" s="531"/>
      <c r="AQ91" s="531"/>
      <c r="AR91" s="531"/>
      <c r="AS91" s="531"/>
      <c r="AT91" s="531"/>
      <c r="AU91" s="531"/>
      <c r="AV91" s="531"/>
      <c r="AW91" s="801"/>
      <c r="AX91" s="801"/>
      <c r="AY91" s="801"/>
      <c r="AZ91" s="801"/>
      <c r="BA91" s="801"/>
      <c r="BB91" s="801"/>
      <c r="BC91" s="801"/>
      <c r="BD91" s="801"/>
      <c r="BE91" s="801"/>
      <c r="BF91" s="531"/>
      <c r="BG91" s="531"/>
      <c r="BH91" s="531"/>
      <c r="BI91" s="531"/>
      <c r="BJ91" s="531"/>
      <c r="BK91" s="531"/>
      <c r="BL91" s="531"/>
      <c r="BM91" s="531"/>
      <c r="BN91" s="531"/>
      <c r="BO91" s="531"/>
    </row>
    <row r="92" spans="1:67">
      <c r="A92" s="532"/>
      <c r="B92" s="819"/>
      <c r="C92" s="819"/>
      <c r="D92" s="1743"/>
      <c r="E92" s="1743"/>
      <c r="F92" s="1743"/>
      <c r="G92" s="1743"/>
      <c r="H92" s="531"/>
      <c r="I92" s="531"/>
      <c r="J92" s="531"/>
      <c r="K92" s="531"/>
      <c r="L92" s="531"/>
      <c r="M92" s="531"/>
      <c r="N92" s="531"/>
      <c r="O92" s="531"/>
      <c r="P92" s="531"/>
      <c r="Q92" s="531"/>
      <c r="R92" s="531"/>
      <c r="S92" s="531"/>
      <c r="T92" s="531"/>
      <c r="U92" s="531"/>
      <c r="V92" s="531"/>
      <c r="W92" s="531"/>
      <c r="X92" s="531"/>
      <c r="Y92" s="531"/>
      <c r="Z92" s="531"/>
      <c r="AA92" s="531"/>
      <c r="AB92" s="531"/>
      <c r="AC92" s="531"/>
      <c r="AD92" s="531"/>
      <c r="AE92" s="531"/>
      <c r="AF92" s="531"/>
      <c r="AG92" s="531"/>
      <c r="AH92" s="531"/>
      <c r="AI92" s="531"/>
      <c r="AJ92" s="531"/>
      <c r="AK92" s="1742"/>
      <c r="AL92" s="1742"/>
      <c r="AN92" s="531"/>
      <c r="AO92" s="531"/>
      <c r="AP92" s="531"/>
      <c r="AQ92" s="531"/>
      <c r="AR92" s="531"/>
      <c r="AS92" s="531"/>
      <c r="AT92" s="531"/>
      <c r="AU92" s="531"/>
      <c r="AV92" s="531"/>
      <c r="AW92" s="801"/>
      <c r="AX92" s="801"/>
      <c r="AY92" s="801"/>
      <c r="AZ92" s="801"/>
      <c r="BA92" s="801"/>
      <c r="BB92" s="801"/>
      <c r="BC92" s="801"/>
      <c r="BD92" s="801"/>
      <c r="BE92" s="801"/>
      <c r="BF92" s="531"/>
      <c r="BG92" s="531"/>
      <c r="BH92" s="531"/>
      <c r="BI92" s="531"/>
      <c r="BJ92" s="531"/>
      <c r="BK92" s="531"/>
      <c r="BL92" s="531"/>
      <c r="BM92" s="531"/>
    </row>
    <row r="93" spans="1:67" ht="14.25" customHeight="1">
      <c r="A93" s="1741" t="s">
        <v>83</v>
      </c>
      <c r="B93" s="1741"/>
      <c r="C93" s="1741"/>
      <c r="D93" s="1741"/>
      <c r="E93" s="1741"/>
      <c r="F93" s="1741"/>
      <c r="G93" s="1741"/>
      <c r="H93" s="1741"/>
      <c r="I93" s="1741"/>
      <c r="J93" s="1741"/>
      <c r="K93" s="1741"/>
      <c r="L93" s="1741"/>
      <c r="M93" s="1741"/>
      <c r="N93" s="1741"/>
      <c r="O93" s="1741"/>
      <c r="P93" s="1741"/>
      <c r="Q93" s="1741"/>
      <c r="R93" s="1741"/>
      <c r="S93" s="1741"/>
      <c r="T93" s="1741"/>
      <c r="U93" s="1741"/>
      <c r="V93" s="1741"/>
      <c r="W93" s="1741"/>
      <c r="X93" s="1741"/>
      <c r="Y93" s="1741"/>
      <c r="Z93" s="1741"/>
      <c r="AA93" s="1741"/>
      <c r="AB93" s="1741"/>
      <c r="AC93" s="1741"/>
      <c r="AD93" s="1741"/>
      <c r="AK93" s="1742" t="s">
        <v>67</v>
      </c>
      <c r="AL93" s="1742"/>
      <c r="AM93" s="531" t="s">
        <v>1799</v>
      </c>
      <c r="AR93" s="518" t="s">
        <v>2054</v>
      </c>
      <c r="AW93" s="802"/>
      <c r="AX93" s="802"/>
      <c r="AY93" s="802"/>
      <c r="AZ93" s="802"/>
      <c r="BA93" s="802"/>
      <c r="BB93" s="802"/>
      <c r="BC93" s="802"/>
      <c r="BD93" s="802"/>
      <c r="BE93" s="802"/>
    </row>
    <row r="94" spans="1:67">
      <c r="C94" s="518" t="s">
        <v>84</v>
      </c>
      <c r="AR94" s="518" t="s">
        <v>2055</v>
      </c>
      <c r="AW94" s="802"/>
      <c r="AX94" s="802"/>
      <c r="AY94" s="802"/>
      <c r="AZ94" s="802"/>
      <c r="BA94" s="802"/>
      <c r="BB94" s="802"/>
      <c r="BC94" s="802"/>
      <c r="BD94" s="802"/>
      <c r="BE94" s="802"/>
    </row>
    <row r="95" spans="1:67" ht="25.5" customHeight="1"/>
    <row r="96" spans="1:67" ht="14.25" customHeight="1">
      <c r="A96" s="517"/>
      <c r="B96" s="517"/>
      <c r="C96" s="517"/>
      <c r="D96" s="517"/>
      <c r="E96" s="517"/>
      <c r="F96" s="517"/>
      <c r="G96" s="517"/>
      <c r="O96" s="1876" t="s">
        <v>31</v>
      </c>
      <c r="P96" s="1876"/>
      <c r="Q96" s="1876"/>
      <c r="R96" s="1876"/>
      <c r="S96" s="1876"/>
      <c r="T96" s="1876"/>
      <c r="U96" s="1876"/>
      <c r="V96" s="1876"/>
      <c r="W96" s="1876"/>
      <c r="X96" s="1876"/>
      <c r="Y96" s="1876"/>
      <c r="Z96" s="1876"/>
      <c r="AA96" s="1876"/>
      <c r="AB96" s="1876"/>
      <c r="AC96" s="1876"/>
      <c r="AD96" s="1876"/>
      <c r="AE96" s="1876"/>
      <c r="AF96" s="1876"/>
      <c r="AG96" s="1876"/>
      <c r="AH96" s="1876"/>
      <c r="AI96" s="1876"/>
      <c r="AJ96" s="1876"/>
      <c r="AK96" s="1876"/>
      <c r="AL96" s="1876"/>
      <c r="AM96" s="1876"/>
      <c r="AN96" s="1876"/>
      <c r="AO96" s="1876"/>
      <c r="AP96" s="1876"/>
      <c r="AQ96" s="1876"/>
      <c r="AR96" s="1876"/>
      <c r="AS96" s="1876"/>
      <c r="AT96" s="1876"/>
    </row>
    <row r="97" spans="1:67" ht="13.5" customHeight="1">
      <c r="A97" s="517"/>
      <c r="B97" s="517"/>
      <c r="C97" s="517"/>
      <c r="D97" s="517"/>
      <c r="E97" s="517"/>
      <c r="F97" s="517"/>
      <c r="G97" s="517"/>
      <c r="O97" s="1876"/>
      <c r="P97" s="1876"/>
      <c r="Q97" s="1876"/>
      <c r="R97" s="1876"/>
      <c r="S97" s="1876"/>
      <c r="T97" s="1876"/>
      <c r="U97" s="1876"/>
      <c r="V97" s="1876"/>
      <c r="W97" s="1876"/>
      <c r="X97" s="1876"/>
      <c r="Y97" s="1876"/>
      <c r="Z97" s="1876"/>
      <c r="AA97" s="1876"/>
      <c r="AB97" s="1876"/>
      <c r="AC97" s="1876"/>
      <c r="AD97" s="1876"/>
      <c r="AE97" s="1876"/>
      <c r="AF97" s="1876"/>
      <c r="AG97" s="1876"/>
      <c r="AH97" s="1876"/>
      <c r="AI97" s="1876"/>
      <c r="AJ97" s="1876"/>
      <c r="AK97" s="1876"/>
      <c r="AL97" s="1876"/>
      <c r="AM97" s="1876"/>
      <c r="AN97" s="1876"/>
      <c r="AO97" s="1876"/>
      <c r="AP97" s="1876"/>
      <c r="AQ97" s="1876"/>
      <c r="AR97" s="1876"/>
      <c r="AS97" s="1876"/>
      <c r="AT97" s="1876"/>
    </row>
    <row r="98" spans="1:67" ht="13.5" customHeight="1">
      <c r="J98" s="795"/>
      <c r="K98" s="795"/>
      <c r="O98" s="1876"/>
      <c r="P98" s="1876"/>
      <c r="Q98" s="1876"/>
      <c r="R98" s="1876"/>
      <c r="S98" s="1876"/>
      <c r="T98" s="1876"/>
      <c r="U98" s="1876"/>
      <c r="V98" s="1876"/>
      <c r="W98" s="1876"/>
      <c r="X98" s="1876"/>
      <c r="Y98" s="1876"/>
      <c r="Z98" s="1876"/>
      <c r="AA98" s="1876"/>
      <c r="AB98" s="1876"/>
      <c r="AC98" s="1876"/>
      <c r="AD98" s="1876"/>
      <c r="AE98" s="1876"/>
      <c r="AF98" s="1876"/>
      <c r="AG98" s="1876"/>
      <c r="AH98" s="1876"/>
      <c r="AI98" s="1876"/>
      <c r="AJ98" s="1876"/>
      <c r="AK98" s="1876"/>
      <c r="AL98" s="1876"/>
      <c r="AM98" s="1876"/>
      <c r="AN98" s="1876"/>
      <c r="AO98" s="1876"/>
      <c r="AP98" s="1876"/>
      <c r="AQ98" s="1876"/>
      <c r="AR98" s="1876"/>
      <c r="AS98" s="1876"/>
      <c r="AT98" s="1876"/>
    </row>
    <row r="99" spans="1:67" ht="14.25" customHeight="1">
      <c r="A99" s="1872" t="s">
        <v>39</v>
      </c>
      <c r="B99" s="1877" t="s">
        <v>40</v>
      </c>
      <c r="C99" s="1878"/>
      <c r="D99" s="1878"/>
      <c r="E99" s="1878"/>
      <c r="F99" s="1879"/>
      <c r="G99" s="1871" t="s">
        <v>41</v>
      </c>
      <c r="H99" s="1821"/>
      <c r="I99" s="1803"/>
      <c r="J99" s="1871" t="s">
        <v>42</v>
      </c>
      <c r="K99" s="1803"/>
      <c r="L99" s="1883" t="s">
        <v>43</v>
      </c>
      <c r="M99" s="1869"/>
      <c r="N99" s="1869"/>
      <c r="O99" s="1869"/>
      <c r="P99" s="1869"/>
      <c r="Q99" s="1870"/>
      <c r="R99" s="1883" t="s">
        <v>578</v>
      </c>
      <c r="S99" s="1869"/>
      <c r="T99" s="1869"/>
      <c r="U99" s="1869"/>
      <c r="V99" s="1869"/>
      <c r="W99" s="1870"/>
      <c r="X99" s="1883" t="s">
        <v>44</v>
      </c>
      <c r="Y99" s="1869"/>
      <c r="Z99" s="1869"/>
      <c r="AA99" s="1869"/>
      <c r="AB99" s="1869"/>
      <c r="AC99" s="1870"/>
      <c r="AD99" s="1869" t="s">
        <v>45</v>
      </c>
      <c r="AE99" s="1869"/>
      <c r="AF99" s="1869"/>
      <c r="AG99" s="1869"/>
      <c r="AH99" s="1870"/>
      <c r="AI99" s="1871" t="s">
        <v>46</v>
      </c>
      <c r="AJ99" s="1821"/>
      <c r="AK99" s="1821"/>
      <c r="AL99" s="1821"/>
      <c r="AM99" s="1821"/>
      <c r="AN99" s="1803"/>
      <c r="AO99" s="1872" t="s">
        <v>47</v>
      </c>
      <c r="AP99" s="1871" t="s">
        <v>48</v>
      </c>
      <c r="AQ99" s="1821"/>
      <c r="AR99" s="1821"/>
      <c r="AS99" s="1821"/>
      <c r="AT99" s="1821"/>
      <c r="AU99" s="1803"/>
      <c r="AV99" s="1875" t="s">
        <v>569</v>
      </c>
      <c r="AW99" s="1871" t="s">
        <v>49</v>
      </c>
      <c r="AX99" s="1821"/>
      <c r="AY99" s="1821"/>
      <c r="AZ99" s="1821"/>
      <c r="BA99" s="1821"/>
      <c r="BB99" s="1821"/>
      <c r="BC99" s="1821"/>
      <c r="BD99" s="1821"/>
      <c r="BE99" s="1803"/>
      <c r="BF99" s="1858" t="s">
        <v>1556</v>
      </c>
      <c r="BG99" s="1821"/>
      <c r="BH99" s="1821"/>
      <c r="BI99" s="1821"/>
      <c r="BJ99" s="1821"/>
      <c r="BK99" s="1803"/>
      <c r="BL99" s="1732" t="s">
        <v>2448</v>
      </c>
      <c r="BM99" s="1733"/>
      <c r="BN99" s="1858" t="s">
        <v>1558</v>
      </c>
      <c r="BO99" s="1803"/>
    </row>
    <row r="100" spans="1:67" ht="14.25" customHeight="1">
      <c r="A100" s="1873"/>
      <c r="B100" s="1880"/>
      <c r="C100" s="1881"/>
      <c r="D100" s="1881"/>
      <c r="E100" s="1881"/>
      <c r="F100" s="1882"/>
      <c r="G100" s="1859"/>
      <c r="H100" s="1748"/>
      <c r="I100" s="1754"/>
      <c r="J100" s="1859"/>
      <c r="K100" s="1754"/>
      <c r="L100" s="1862"/>
      <c r="M100" s="1863"/>
      <c r="N100" s="1863"/>
      <c r="O100" s="1863"/>
      <c r="P100" s="1863"/>
      <c r="Q100" s="1864"/>
      <c r="R100" s="1862"/>
      <c r="S100" s="1863"/>
      <c r="T100" s="1863"/>
      <c r="U100" s="1863"/>
      <c r="V100" s="1863"/>
      <c r="W100" s="1864"/>
      <c r="X100" s="1862"/>
      <c r="Y100" s="1863"/>
      <c r="Z100" s="1863"/>
      <c r="AA100" s="1863"/>
      <c r="AB100" s="1863"/>
      <c r="AC100" s="1864"/>
      <c r="AD100" s="1863"/>
      <c r="AE100" s="1863"/>
      <c r="AF100" s="1863"/>
      <c r="AG100" s="1863"/>
      <c r="AH100" s="1864"/>
      <c r="AI100" s="1859"/>
      <c r="AJ100" s="1748"/>
      <c r="AK100" s="1748"/>
      <c r="AL100" s="1748"/>
      <c r="AM100" s="1748"/>
      <c r="AN100" s="1754"/>
      <c r="AO100" s="1873"/>
      <c r="AP100" s="1859"/>
      <c r="AQ100" s="1748"/>
      <c r="AR100" s="1748"/>
      <c r="AS100" s="1748"/>
      <c r="AT100" s="1748"/>
      <c r="AU100" s="1754"/>
      <c r="AV100" s="1861"/>
      <c r="AW100" s="1859"/>
      <c r="AX100" s="1748"/>
      <c r="AY100" s="1748"/>
      <c r="AZ100" s="1748"/>
      <c r="BA100" s="1748"/>
      <c r="BB100" s="1748"/>
      <c r="BC100" s="1748"/>
      <c r="BD100" s="1748"/>
      <c r="BE100" s="1754"/>
      <c r="BF100" s="1859"/>
      <c r="BG100" s="1748"/>
      <c r="BH100" s="1748"/>
      <c r="BI100" s="1748"/>
      <c r="BJ100" s="1748"/>
      <c r="BK100" s="1754"/>
      <c r="BL100" s="1734"/>
      <c r="BM100" s="1735"/>
      <c r="BN100" s="1859"/>
      <c r="BO100" s="1754"/>
    </row>
    <row r="101" spans="1:67">
      <c r="A101" s="1873"/>
      <c r="B101" s="1859" t="s">
        <v>50</v>
      </c>
      <c r="C101" s="1748"/>
      <c r="D101" s="1748"/>
      <c r="E101" s="1748"/>
      <c r="F101" s="1754"/>
      <c r="G101" s="1859"/>
      <c r="H101" s="1748"/>
      <c r="I101" s="1754"/>
      <c r="J101" s="1859"/>
      <c r="K101" s="1754"/>
      <c r="L101" s="1862"/>
      <c r="M101" s="1863"/>
      <c r="N101" s="1863"/>
      <c r="O101" s="1863"/>
      <c r="P101" s="1863"/>
      <c r="Q101" s="1864"/>
      <c r="R101" s="1862"/>
      <c r="S101" s="1863"/>
      <c r="T101" s="1863"/>
      <c r="U101" s="1863"/>
      <c r="V101" s="1863"/>
      <c r="W101" s="1864"/>
      <c r="X101" s="1862"/>
      <c r="Y101" s="1863"/>
      <c r="Z101" s="1863"/>
      <c r="AA101" s="1863"/>
      <c r="AB101" s="1863"/>
      <c r="AC101" s="1864"/>
      <c r="AD101" s="1863"/>
      <c r="AE101" s="1863"/>
      <c r="AF101" s="1863"/>
      <c r="AG101" s="1863"/>
      <c r="AH101" s="1864"/>
      <c r="AI101" s="1860"/>
      <c r="AJ101" s="1822"/>
      <c r="AK101" s="1822"/>
      <c r="AL101" s="1822"/>
      <c r="AM101" s="1822"/>
      <c r="AN101" s="1804"/>
      <c r="AO101" s="1873"/>
      <c r="AP101" s="1860"/>
      <c r="AQ101" s="1822"/>
      <c r="AR101" s="1822"/>
      <c r="AS101" s="1822"/>
      <c r="AT101" s="1822"/>
      <c r="AU101" s="1804"/>
      <c r="AV101" s="1856" t="s">
        <v>570</v>
      </c>
      <c r="AW101" s="1860"/>
      <c r="AX101" s="1822"/>
      <c r="AY101" s="1822"/>
      <c r="AZ101" s="1822"/>
      <c r="BA101" s="1822"/>
      <c r="BB101" s="1822"/>
      <c r="BC101" s="1822"/>
      <c r="BD101" s="1822"/>
      <c r="BE101" s="1804"/>
      <c r="BF101" s="1860"/>
      <c r="BG101" s="1822"/>
      <c r="BH101" s="1822"/>
      <c r="BI101" s="1822"/>
      <c r="BJ101" s="1822"/>
      <c r="BK101" s="1804"/>
      <c r="BL101" s="1734"/>
      <c r="BM101" s="1735"/>
      <c r="BN101" s="1859"/>
      <c r="BO101" s="1754"/>
    </row>
    <row r="102" spans="1:67">
      <c r="A102" s="1873"/>
      <c r="B102" s="1859"/>
      <c r="C102" s="1748"/>
      <c r="D102" s="1748"/>
      <c r="E102" s="1748"/>
      <c r="F102" s="1754"/>
      <c r="G102" s="1859"/>
      <c r="H102" s="1748"/>
      <c r="I102" s="1754"/>
      <c r="J102" s="1859"/>
      <c r="K102" s="1754"/>
      <c r="L102" s="1862" t="s">
        <v>51</v>
      </c>
      <c r="M102" s="1863"/>
      <c r="N102" s="1863"/>
      <c r="O102" s="1863"/>
      <c r="P102" s="1863"/>
      <c r="Q102" s="1864"/>
      <c r="R102" s="1862" t="s">
        <v>52</v>
      </c>
      <c r="S102" s="1863"/>
      <c r="T102" s="1863"/>
      <c r="U102" s="1863"/>
      <c r="V102" s="1863"/>
      <c r="W102" s="1864"/>
      <c r="X102" s="1862" t="s">
        <v>582</v>
      </c>
      <c r="Y102" s="1863"/>
      <c r="Z102" s="1863"/>
      <c r="AA102" s="1863"/>
      <c r="AB102" s="1863"/>
      <c r="AC102" s="1864"/>
      <c r="AD102" s="1863" t="s">
        <v>45</v>
      </c>
      <c r="AE102" s="1863"/>
      <c r="AF102" s="1863"/>
      <c r="AG102" s="1863"/>
      <c r="AH102" s="1864"/>
      <c r="AI102" s="1868" t="s">
        <v>53</v>
      </c>
      <c r="AJ102" s="1747"/>
      <c r="AK102" s="1747"/>
      <c r="AL102" s="1747"/>
      <c r="AM102" s="1747"/>
      <c r="AN102" s="1753"/>
      <c r="AO102" s="1873"/>
      <c r="AP102" s="1868" t="s">
        <v>54</v>
      </c>
      <c r="AQ102" s="1747"/>
      <c r="AR102" s="1747"/>
      <c r="AS102" s="1747"/>
      <c r="AT102" s="1747"/>
      <c r="AU102" s="1753"/>
      <c r="AV102" s="1861"/>
      <c r="AW102" s="1854" t="s">
        <v>55</v>
      </c>
      <c r="AX102" s="1748"/>
      <c r="AY102" s="1754"/>
      <c r="AZ102" s="1859" t="s">
        <v>588</v>
      </c>
      <c r="BA102" s="1748"/>
      <c r="BB102" s="1754"/>
      <c r="BC102" s="1859" t="s">
        <v>56</v>
      </c>
      <c r="BD102" s="1748"/>
      <c r="BE102" s="1754"/>
      <c r="BF102" s="1853" t="s">
        <v>1798</v>
      </c>
      <c r="BG102" s="1747"/>
      <c r="BH102" s="1747"/>
      <c r="BI102" s="1747"/>
      <c r="BJ102" s="1747"/>
      <c r="BK102" s="1753"/>
      <c r="BL102" s="1734"/>
      <c r="BM102" s="1735"/>
      <c r="BN102" s="1859"/>
      <c r="BO102" s="1754"/>
    </row>
    <row r="103" spans="1:67">
      <c r="A103" s="1873"/>
      <c r="B103" s="1859"/>
      <c r="C103" s="1748"/>
      <c r="D103" s="1748"/>
      <c r="E103" s="1748"/>
      <c r="F103" s="1754"/>
      <c r="G103" s="1859"/>
      <c r="H103" s="1748"/>
      <c r="I103" s="1754"/>
      <c r="J103" s="1859"/>
      <c r="K103" s="1754"/>
      <c r="L103" s="1862"/>
      <c r="M103" s="1863"/>
      <c r="N103" s="1863"/>
      <c r="O103" s="1863"/>
      <c r="P103" s="1863"/>
      <c r="Q103" s="1864"/>
      <c r="R103" s="1862"/>
      <c r="S103" s="1863"/>
      <c r="T103" s="1863"/>
      <c r="U103" s="1863"/>
      <c r="V103" s="1863"/>
      <c r="W103" s="1864"/>
      <c r="X103" s="1862"/>
      <c r="Y103" s="1863"/>
      <c r="Z103" s="1863"/>
      <c r="AA103" s="1863"/>
      <c r="AB103" s="1863"/>
      <c r="AC103" s="1864"/>
      <c r="AD103" s="1863"/>
      <c r="AE103" s="1863"/>
      <c r="AF103" s="1863"/>
      <c r="AG103" s="1863"/>
      <c r="AH103" s="1864"/>
      <c r="AI103" s="1859"/>
      <c r="AJ103" s="1748"/>
      <c r="AK103" s="1748"/>
      <c r="AL103" s="1748"/>
      <c r="AM103" s="1748"/>
      <c r="AN103" s="1754"/>
      <c r="AO103" s="1873"/>
      <c r="AP103" s="1859"/>
      <c r="AQ103" s="1748"/>
      <c r="AR103" s="1748"/>
      <c r="AS103" s="1748"/>
      <c r="AT103" s="1748"/>
      <c r="AU103" s="1754"/>
      <c r="AV103" s="1856" t="s">
        <v>571</v>
      </c>
      <c r="AW103" s="1854"/>
      <c r="AX103" s="1748"/>
      <c r="AY103" s="1754"/>
      <c r="AZ103" s="1859"/>
      <c r="BA103" s="1748"/>
      <c r="BB103" s="1754"/>
      <c r="BC103" s="1859"/>
      <c r="BD103" s="1748"/>
      <c r="BE103" s="1754"/>
      <c r="BF103" s="1854"/>
      <c r="BG103" s="1748"/>
      <c r="BH103" s="1748"/>
      <c r="BI103" s="1748"/>
      <c r="BJ103" s="1748"/>
      <c r="BK103" s="1754"/>
      <c r="BL103" s="1734"/>
      <c r="BM103" s="1735"/>
      <c r="BN103" s="1859"/>
      <c r="BO103" s="1754"/>
    </row>
    <row r="104" spans="1:67">
      <c r="A104" s="1874"/>
      <c r="B104" s="1855"/>
      <c r="C104" s="1749"/>
      <c r="D104" s="1749"/>
      <c r="E104" s="1749"/>
      <c r="F104" s="1755"/>
      <c r="G104" s="1855"/>
      <c r="H104" s="1749"/>
      <c r="I104" s="1755"/>
      <c r="J104" s="1855"/>
      <c r="K104" s="1755"/>
      <c r="L104" s="1865"/>
      <c r="M104" s="1866"/>
      <c r="N104" s="1866"/>
      <c r="O104" s="1866"/>
      <c r="P104" s="1866"/>
      <c r="Q104" s="1867"/>
      <c r="R104" s="1865"/>
      <c r="S104" s="1866"/>
      <c r="T104" s="1866"/>
      <c r="U104" s="1866"/>
      <c r="V104" s="1866"/>
      <c r="W104" s="1867"/>
      <c r="X104" s="1865"/>
      <c r="Y104" s="1866"/>
      <c r="Z104" s="1866"/>
      <c r="AA104" s="1866"/>
      <c r="AB104" s="1866"/>
      <c r="AC104" s="1867"/>
      <c r="AD104" s="1866"/>
      <c r="AE104" s="1866"/>
      <c r="AF104" s="1866"/>
      <c r="AG104" s="1866"/>
      <c r="AH104" s="1867"/>
      <c r="AI104" s="1855"/>
      <c r="AJ104" s="1749"/>
      <c r="AK104" s="1749"/>
      <c r="AL104" s="1749"/>
      <c r="AM104" s="1749"/>
      <c r="AN104" s="1755"/>
      <c r="AO104" s="1874"/>
      <c r="AP104" s="1855"/>
      <c r="AQ104" s="1749"/>
      <c r="AR104" s="1749"/>
      <c r="AS104" s="1749"/>
      <c r="AT104" s="1749"/>
      <c r="AU104" s="1755"/>
      <c r="AV104" s="1857"/>
      <c r="AW104" s="1855"/>
      <c r="AX104" s="1749"/>
      <c r="AY104" s="1755"/>
      <c r="AZ104" s="1855"/>
      <c r="BA104" s="1749"/>
      <c r="BB104" s="1755"/>
      <c r="BC104" s="1855"/>
      <c r="BD104" s="1749"/>
      <c r="BE104" s="1755"/>
      <c r="BF104" s="1855"/>
      <c r="BG104" s="1749"/>
      <c r="BH104" s="1749"/>
      <c r="BI104" s="1749"/>
      <c r="BJ104" s="1749"/>
      <c r="BK104" s="1755"/>
      <c r="BL104" s="1736"/>
      <c r="BM104" s="1737"/>
      <c r="BN104" s="1855"/>
      <c r="BO104" s="1755"/>
    </row>
    <row r="105" spans="1:67" s="534" customFormat="1" ht="14.25" customHeight="1">
      <c r="A105" s="1831">
        <f>作業員データ!$A$15</f>
        <v>12</v>
      </c>
      <c r="B105" s="1842">
        <f>作業員データ!$B$15</f>
        <v>0</v>
      </c>
      <c r="C105" s="1843"/>
      <c r="D105" s="1843"/>
      <c r="E105" s="1843"/>
      <c r="F105" s="1844"/>
      <c r="G105" s="1848">
        <f>作業員データ!$D$15</f>
        <v>0</v>
      </c>
      <c r="H105" s="1825"/>
      <c r="I105" s="1849"/>
      <c r="J105" s="1850" t="str">
        <f>作業員データ!$AY$15</f>
        <v/>
      </c>
      <c r="K105" s="1815" t="str">
        <f>作業員データ!$BB$15</f>
        <v/>
      </c>
      <c r="L105" s="1848" t="str">
        <f>作業員データ!$L$15</f>
        <v/>
      </c>
      <c r="M105" s="1827" t="s">
        <v>593</v>
      </c>
      <c r="N105" s="1825">
        <f>作業員データ!$H$15</f>
        <v>0</v>
      </c>
      <c r="O105" s="1827" t="s">
        <v>24</v>
      </c>
      <c r="P105" s="1825">
        <f>作業員データ!$J$15</f>
        <v>0</v>
      </c>
      <c r="Q105" s="1829" t="s">
        <v>595</v>
      </c>
      <c r="R105" s="1834" t="str">
        <f>作業員データ!$V$15</f>
        <v/>
      </c>
      <c r="S105" s="1827" t="s">
        <v>593</v>
      </c>
      <c r="T105" s="1825">
        <f>作業員データ!$R$15</f>
        <v>0</v>
      </c>
      <c r="U105" s="1827" t="s">
        <v>24</v>
      </c>
      <c r="V105" s="1825">
        <f>作業員データ!$T$15</f>
        <v>0</v>
      </c>
      <c r="W105" s="1829" t="s">
        <v>595</v>
      </c>
      <c r="X105" s="1836">
        <f>作業員データ!$Y$15</f>
        <v>0</v>
      </c>
      <c r="Y105" s="1837"/>
      <c r="Z105" s="1837"/>
      <c r="AA105" s="1837"/>
      <c r="AB105" s="1837"/>
      <c r="AC105" s="1838"/>
      <c r="AD105" s="1827" t="s">
        <v>25</v>
      </c>
      <c r="AE105" s="1825">
        <f>作業員データ!$Z$15</f>
        <v>0</v>
      </c>
      <c r="AF105" s="1825"/>
      <c r="AG105" s="1825"/>
      <c r="AH105" s="1829" t="s">
        <v>26</v>
      </c>
      <c r="AI105" s="1834">
        <f>作業員データ!$AD$15</f>
        <v>0</v>
      </c>
      <c r="AJ105" s="1827" t="s">
        <v>593</v>
      </c>
      <c r="AK105" s="1825">
        <f>作業員データ!$AF$15</f>
        <v>0</v>
      </c>
      <c r="AL105" s="1827" t="s">
        <v>24</v>
      </c>
      <c r="AM105" s="1825">
        <f>作業員データ!$AH$15</f>
        <v>0</v>
      </c>
      <c r="AN105" s="1829" t="s">
        <v>595</v>
      </c>
      <c r="AO105" s="1831">
        <f>作業員データ!$AN$15</f>
        <v>0</v>
      </c>
      <c r="AP105" s="1834">
        <f>作業員データ!$AP$15</f>
        <v>0</v>
      </c>
      <c r="AQ105" s="1827" t="s">
        <v>593</v>
      </c>
      <c r="AR105" s="1825">
        <f>作業員データ!$AR$15</f>
        <v>0</v>
      </c>
      <c r="AS105" s="1827" t="s">
        <v>24</v>
      </c>
      <c r="AT105" s="1825">
        <f>作業員データ!$AT$15</f>
        <v>0</v>
      </c>
      <c r="AU105" s="1829" t="s">
        <v>595</v>
      </c>
      <c r="AV105" s="820">
        <f>作業員データ!$CG$15</f>
        <v>0</v>
      </c>
      <c r="AW105" s="1816">
        <f>作業員データ!$BO$15</f>
        <v>0</v>
      </c>
      <c r="AX105" s="1817"/>
      <c r="AY105" s="1818"/>
      <c r="AZ105" s="1816">
        <f>作業員データ!$BU$15</f>
        <v>0</v>
      </c>
      <c r="BA105" s="1817"/>
      <c r="BB105" s="1818"/>
      <c r="BC105" s="1816">
        <f>作業員データ!$CA$15</f>
        <v>0</v>
      </c>
      <c r="BD105" s="1817"/>
      <c r="BE105" s="1818"/>
      <c r="BF105" s="1819"/>
      <c r="BG105" s="1821" t="s">
        <v>593</v>
      </c>
      <c r="BH105" s="1823"/>
      <c r="BI105" s="1821" t="s">
        <v>24</v>
      </c>
      <c r="BJ105" s="1823"/>
      <c r="BK105" s="1803" t="s">
        <v>595</v>
      </c>
      <c r="BL105" s="1732" t="s">
        <v>2449</v>
      </c>
      <c r="BM105" s="1733"/>
      <c r="BN105" s="1805" t="s">
        <v>1557</v>
      </c>
      <c r="BO105" s="1806"/>
    </row>
    <row r="106" spans="1:67" s="534" customFormat="1">
      <c r="A106" s="1832"/>
      <c r="B106" s="1845"/>
      <c r="C106" s="1846"/>
      <c r="D106" s="1846"/>
      <c r="E106" s="1846"/>
      <c r="F106" s="1847"/>
      <c r="G106" s="1778"/>
      <c r="H106" s="1772"/>
      <c r="I106" s="1784"/>
      <c r="J106" s="1850"/>
      <c r="K106" s="1815"/>
      <c r="L106" s="1851"/>
      <c r="M106" s="1781"/>
      <c r="N106" s="1772"/>
      <c r="O106" s="1781"/>
      <c r="P106" s="1772"/>
      <c r="Q106" s="1775"/>
      <c r="R106" s="1778"/>
      <c r="S106" s="1781"/>
      <c r="T106" s="1772"/>
      <c r="U106" s="1781"/>
      <c r="V106" s="1772"/>
      <c r="W106" s="1775"/>
      <c r="X106" s="1797"/>
      <c r="Y106" s="1798"/>
      <c r="Z106" s="1798"/>
      <c r="AA106" s="1798"/>
      <c r="AB106" s="1798"/>
      <c r="AC106" s="1799"/>
      <c r="AD106" s="1781"/>
      <c r="AE106" s="1772"/>
      <c r="AF106" s="1772"/>
      <c r="AG106" s="1772"/>
      <c r="AH106" s="1775"/>
      <c r="AI106" s="1778"/>
      <c r="AJ106" s="1781"/>
      <c r="AK106" s="1772"/>
      <c r="AL106" s="1781"/>
      <c r="AM106" s="1772"/>
      <c r="AN106" s="1775"/>
      <c r="AO106" s="1832"/>
      <c r="AP106" s="1778"/>
      <c r="AQ106" s="1781"/>
      <c r="AR106" s="1772"/>
      <c r="AS106" s="1781"/>
      <c r="AT106" s="1772"/>
      <c r="AU106" s="1775"/>
      <c r="AV106" s="707">
        <f>作業員データ!$CH$15</f>
        <v>0</v>
      </c>
      <c r="AW106" s="1762">
        <f>作業員データ!$BP$15</f>
        <v>0</v>
      </c>
      <c r="AX106" s="1763"/>
      <c r="AY106" s="1764"/>
      <c r="AZ106" s="1762">
        <f>作業員データ!$BV$15</f>
        <v>0</v>
      </c>
      <c r="BA106" s="1763"/>
      <c r="BB106" s="1764"/>
      <c r="BC106" s="1762">
        <f>作業員データ!$CB$15</f>
        <v>0</v>
      </c>
      <c r="BD106" s="1763"/>
      <c r="BE106" s="1764"/>
      <c r="BF106" s="1769"/>
      <c r="BG106" s="1748"/>
      <c r="BH106" s="1751"/>
      <c r="BI106" s="1748"/>
      <c r="BJ106" s="1751"/>
      <c r="BK106" s="1754"/>
      <c r="BL106" s="1734"/>
      <c r="BM106" s="1735"/>
      <c r="BN106" s="1756"/>
      <c r="BO106" s="1758"/>
    </row>
    <row r="107" spans="1:67" s="534" customFormat="1">
      <c r="A107" s="1832"/>
      <c r="B107" s="1809">
        <f>作業員データ!$C$15</f>
        <v>0</v>
      </c>
      <c r="C107" s="1810"/>
      <c r="D107" s="1810"/>
      <c r="E107" s="1810"/>
      <c r="F107" s="1811"/>
      <c r="G107" s="1778"/>
      <c r="H107" s="1772"/>
      <c r="I107" s="1784"/>
      <c r="J107" s="1815" t="str">
        <f>作業員データ!$BE$15</f>
        <v/>
      </c>
      <c r="K107" s="1815" t="str">
        <f>作業員データ!$BH$15</f>
        <v/>
      </c>
      <c r="L107" s="1852"/>
      <c r="M107" s="1828"/>
      <c r="N107" s="1826"/>
      <c r="O107" s="1828"/>
      <c r="P107" s="1826"/>
      <c r="Q107" s="1830"/>
      <c r="R107" s="1835"/>
      <c r="S107" s="1828"/>
      <c r="T107" s="1826"/>
      <c r="U107" s="1828"/>
      <c r="V107" s="1826"/>
      <c r="W107" s="1830"/>
      <c r="X107" s="1839"/>
      <c r="Y107" s="1840"/>
      <c r="Z107" s="1840"/>
      <c r="AA107" s="1840"/>
      <c r="AB107" s="1840"/>
      <c r="AC107" s="1841"/>
      <c r="AD107" s="1781"/>
      <c r="AE107" s="1772"/>
      <c r="AF107" s="1772"/>
      <c r="AG107" s="1772"/>
      <c r="AH107" s="1775"/>
      <c r="AI107" s="1835"/>
      <c r="AJ107" s="1828"/>
      <c r="AK107" s="1826"/>
      <c r="AL107" s="1828"/>
      <c r="AM107" s="1826"/>
      <c r="AN107" s="1830"/>
      <c r="AO107" s="1832"/>
      <c r="AP107" s="1835"/>
      <c r="AQ107" s="1828"/>
      <c r="AR107" s="1826"/>
      <c r="AS107" s="1828"/>
      <c r="AT107" s="1826"/>
      <c r="AU107" s="1830"/>
      <c r="AV107" s="708">
        <f>作業員データ!$CI$15</f>
        <v>0</v>
      </c>
      <c r="AW107" s="1762">
        <f>作業員データ!$BQ$15</f>
        <v>0</v>
      </c>
      <c r="AX107" s="1763"/>
      <c r="AY107" s="1764"/>
      <c r="AZ107" s="1762">
        <f>作業員データ!$BW$15</f>
        <v>0</v>
      </c>
      <c r="BA107" s="1763"/>
      <c r="BB107" s="1764"/>
      <c r="BC107" s="1762">
        <f>作業員データ!$CC$15</f>
        <v>0</v>
      </c>
      <c r="BD107" s="1763"/>
      <c r="BE107" s="1764"/>
      <c r="BF107" s="1820"/>
      <c r="BG107" s="1822"/>
      <c r="BH107" s="1824"/>
      <c r="BI107" s="1822"/>
      <c r="BJ107" s="1824"/>
      <c r="BK107" s="1804"/>
      <c r="BL107" s="1734"/>
      <c r="BM107" s="1735"/>
      <c r="BN107" s="1756"/>
      <c r="BO107" s="1758"/>
    </row>
    <row r="108" spans="1:67" s="534" customFormat="1">
      <c r="A108" s="1832"/>
      <c r="B108" s="1809"/>
      <c r="C108" s="1810"/>
      <c r="D108" s="1810"/>
      <c r="E108" s="1810"/>
      <c r="F108" s="1811"/>
      <c r="G108" s="1778"/>
      <c r="H108" s="1772"/>
      <c r="I108" s="1784"/>
      <c r="J108" s="1815"/>
      <c r="K108" s="1815"/>
      <c r="L108" s="535"/>
      <c r="M108" s="536"/>
      <c r="N108" s="1772" t="e">
        <f ca="1">作業員データ!$N$15</f>
        <v>#VALUE!</v>
      </c>
      <c r="O108" s="1781" t="s">
        <v>593</v>
      </c>
      <c r="P108" s="536"/>
      <c r="Q108" s="537"/>
      <c r="R108" s="535"/>
      <c r="S108" s="536"/>
      <c r="T108" s="1772" t="e">
        <f ca="1">作業員データ!$X$15</f>
        <v>#VALUE!</v>
      </c>
      <c r="U108" s="1781" t="s">
        <v>61</v>
      </c>
      <c r="V108" s="536"/>
      <c r="W108" s="537"/>
      <c r="X108" s="1794">
        <f>作業員データ!$AA$15</f>
        <v>0</v>
      </c>
      <c r="Y108" s="1795"/>
      <c r="Z108" s="1795"/>
      <c r="AA108" s="1795"/>
      <c r="AB108" s="1795"/>
      <c r="AC108" s="1796"/>
      <c r="AD108" s="1780" t="s">
        <v>25</v>
      </c>
      <c r="AE108" s="1771">
        <f>作業員データ!$AB$15</f>
        <v>0</v>
      </c>
      <c r="AF108" s="1771"/>
      <c r="AG108" s="1771"/>
      <c r="AH108" s="1774" t="s">
        <v>26</v>
      </c>
      <c r="AI108" s="1777">
        <f>作業員データ!$AK$15</f>
        <v>0</v>
      </c>
      <c r="AJ108" s="1771"/>
      <c r="AK108" s="1780" t="s">
        <v>62</v>
      </c>
      <c r="AL108" s="1780"/>
      <c r="AM108" s="1771">
        <f>作業員データ!$AM$15</f>
        <v>0</v>
      </c>
      <c r="AN108" s="1783"/>
      <c r="AO108" s="1832"/>
      <c r="AP108" s="1777">
        <f>作業員データ!$AV$15</f>
        <v>0</v>
      </c>
      <c r="AQ108" s="1786"/>
      <c r="AR108" s="1786"/>
      <c r="AS108" s="1786"/>
      <c r="AT108" s="1786"/>
      <c r="AU108" s="1787"/>
      <c r="AV108" s="709">
        <f>作業員データ!$CJ$15</f>
        <v>0</v>
      </c>
      <c r="AW108" s="1762">
        <f>作業員データ!$BR$15</f>
        <v>0</v>
      </c>
      <c r="AX108" s="1763"/>
      <c r="AY108" s="1764"/>
      <c r="AZ108" s="1762">
        <f>作業員データ!$BX$15</f>
        <v>0</v>
      </c>
      <c r="BA108" s="1763"/>
      <c r="BB108" s="1764"/>
      <c r="BC108" s="1762">
        <f>作業員データ!$CD$15</f>
        <v>0</v>
      </c>
      <c r="BD108" s="1763"/>
      <c r="BE108" s="1764"/>
      <c r="BF108" s="1768"/>
      <c r="BG108" s="1747" t="s">
        <v>593</v>
      </c>
      <c r="BH108" s="1750"/>
      <c r="BI108" s="1747" t="s">
        <v>24</v>
      </c>
      <c r="BJ108" s="1750"/>
      <c r="BK108" s="1753" t="s">
        <v>595</v>
      </c>
      <c r="BL108" s="1734"/>
      <c r="BM108" s="1735"/>
      <c r="BN108" s="1756"/>
      <c r="BO108" s="1758"/>
    </row>
    <row r="109" spans="1:67" s="534" customFormat="1">
      <c r="A109" s="1832"/>
      <c r="B109" s="1777"/>
      <c r="C109" s="1771"/>
      <c r="D109" s="1771"/>
      <c r="E109" s="1771"/>
      <c r="F109" s="1783"/>
      <c r="G109" s="1778"/>
      <c r="H109" s="1772"/>
      <c r="I109" s="1784"/>
      <c r="J109" s="1756" t="str">
        <f>作業員データ!$BK$15</f>
        <v/>
      </c>
      <c r="K109" s="1758" t="str">
        <f>作業員データ!$BN$15</f>
        <v/>
      </c>
      <c r="L109" s="535"/>
      <c r="M109" s="536"/>
      <c r="N109" s="1772"/>
      <c r="O109" s="1781"/>
      <c r="P109" s="536"/>
      <c r="Q109" s="537"/>
      <c r="R109" s="535"/>
      <c r="S109" s="536"/>
      <c r="T109" s="1772"/>
      <c r="U109" s="1781"/>
      <c r="V109" s="536"/>
      <c r="W109" s="537"/>
      <c r="X109" s="1797"/>
      <c r="Y109" s="1798"/>
      <c r="Z109" s="1798"/>
      <c r="AA109" s="1798"/>
      <c r="AB109" s="1798"/>
      <c r="AC109" s="1799"/>
      <c r="AD109" s="1781"/>
      <c r="AE109" s="1772"/>
      <c r="AF109" s="1772"/>
      <c r="AG109" s="1772"/>
      <c r="AH109" s="1775"/>
      <c r="AI109" s="1778"/>
      <c r="AJ109" s="1772"/>
      <c r="AK109" s="1781"/>
      <c r="AL109" s="1781"/>
      <c r="AM109" s="1772"/>
      <c r="AN109" s="1784"/>
      <c r="AO109" s="1832"/>
      <c r="AP109" s="1788"/>
      <c r="AQ109" s="1789"/>
      <c r="AR109" s="1789"/>
      <c r="AS109" s="1789"/>
      <c r="AT109" s="1789"/>
      <c r="AU109" s="1790"/>
      <c r="AV109" s="1760">
        <f>作業員データ!$CK$15</f>
        <v>0</v>
      </c>
      <c r="AW109" s="1762">
        <f>作業員データ!$BS$15</f>
        <v>0</v>
      </c>
      <c r="AX109" s="1763"/>
      <c r="AY109" s="1764"/>
      <c r="AZ109" s="1762">
        <f>作業員データ!$BY$15</f>
        <v>0</v>
      </c>
      <c r="BA109" s="1763"/>
      <c r="BB109" s="1764"/>
      <c r="BC109" s="1762">
        <f>作業員データ!$CE$15</f>
        <v>0</v>
      </c>
      <c r="BD109" s="1763"/>
      <c r="BE109" s="1764"/>
      <c r="BF109" s="1769"/>
      <c r="BG109" s="1748"/>
      <c r="BH109" s="1751"/>
      <c r="BI109" s="1748"/>
      <c r="BJ109" s="1751"/>
      <c r="BK109" s="1754"/>
      <c r="BL109" s="1734"/>
      <c r="BM109" s="1735"/>
      <c r="BN109" s="1756"/>
      <c r="BO109" s="1758"/>
    </row>
    <row r="110" spans="1:67" s="534" customFormat="1">
      <c r="A110" s="1833"/>
      <c r="B110" s="1812"/>
      <c r="C110" s="1813"/>
      <c r="D110" s="1813"/>
      <c r="E110" s="1813"/>
      <c r="F110" s="1814"/>
      <c r="G110" s="1779"/>
      <c r="H110" s="1773"/>
      <c r="I110" s="1785"/>
      <c r="J110" s="1757"/>
      <c r="K110" s="1759"/>
      <c r="L110" s="538"/>
      <c r="M110" s="539"/>
      <c r="N110" s="1773"/>
      <c r="O110" s="1782"/>
      <c r="P110" s="539"/>
      <c r="Q110" s="540"/>
      <c r="R110" s="538"/>
      <c r="S110" s="539"/>
      <c r="T110" s="1773"/>
      <c r="U110" s="1782"/>
      <c r="V110" s="539"/>
      <c r="W110" s="540"/>
      <c r="X110" s="1800"/>
      <c r="Y110" s="1801"/>
      <c r="Z110" s="1801"/>
      <c r="AA110" s="1801"/>
      <c r="AB110" s="1801"/>
      <c r="AC110" s="1802"/>
      <c r="AD110" s="1782"/>
      <c r="AE110" s="1773"/>
      <c r="AF110" s="1773"/>
      <c r="AG110" s="1773"/>
      <c r="AH110" s="1776"/>
      <c r="AI110" s="1779"/>
      <c r="AJ110" s="1773"/>
      <c r="AK110" s="1782"/>
      <c r="AL110" s="1782"/>
      <c r="AM110" s="1773"/>
      <c r="AN110" s="1785"/>
      <c r="AO110" s="1833"/>
      <c r="AP110" s="1791"/>
      <c r="AQ110" s="1792"/>
      <c r="AR110" s="1792"/>
      <c r="AS110" s="1792"/>
      <c r="AT110" s="1792"/>
      <c r="AU110" s="1793"/>
      <c r="AV110" s="1761"/>
      <c r="AW110" s="1765">
        <f>作業員データ!$BT$15</f>
        <v>0</v>
      </c>
      <c r="AX110" s="1766"/>
      <c r="AY110" s="1767"/>
      <c r="AZ110" s="1765">
        <f>作業員データ!$BZ$15</f>
        <v>0</v>
      </c>
      <c r="BA110" s="1766"/>
      <c r="BB110" s="1767"/>
      <c r="BC110" s="1765">
        <f>作業員データ!$CF$15</f>
        <v>0</v>
      </c>
      <c r="BD110" s="1766"/>
      <c r="BE110" s="1767"/>
      <c r="BF110" s="1770"/>
      <c r="BG110" s="1749"/>
      <c r="BH110" s="1752"/>
      <c r="BI110" s="1749"/>
      <c r="BJ110" s="1752"/>
      <c r="BK110" s="1755"/>
      <c r="BL110" s="1736"/>
      <c r="BM110" s="1737"/>
      <c r="BN110" s="1807"/>
      <c r="BO110" s="1808"/>
    </row>
    <row r="111" spans="1:67" s="534" customFormat="1" ht="14.25" customHeight="1">
      <c r="A111" s="1831">
        <f>作業員データ!$A$16</f>
        <v>13</v>
      </c>
      <c r="B111" s="1842">
        <f>作業員データ!$B$16</f>
        <v>0</v>
      </c>
      <c r="C111" s="1843"/>
      <c r="D111" s="1843"/>
      <c r="E111" s="1843"/>
      <c r="F111" s="1844"/>
      <c r="G111" s="1848">
        <f>作業員データ!$D$16</f>
        <v>0</v>
      </c>
      <c r="H111" s="1825"/>
      <c r="I111" s="1849"/>
      <c r="J111" s="1850" t="str">
        <f>作業員データ!$AY$16</f>
        <v/>
      </c>
      <c r="K111" s="1815" t="str">
        <f>作業員データ!$BB$16</f>
        <v/>
      </c>
      <c r="L111" s="1848" t="str">
        <f>作業員データ!$L$16</f>
        <v/>
      </c>
      <c r="M111" s="1827" t="s">
        <v>593</v>
      </c>
      <c r="N111" s="1825">
        <f>作業員データ!$H$16</f>
        <v>0</v>
      </c>
      <c r="O111" s="1827" t="s">
        <v>24</v>
      </c>
      <c r="P111" s="1825">
        <f>作業員データ!$J$16</f>
        <v>0</v>
      </c>
      <c r="Q111" s="1829" t="s">
        <v>595</v>
      </c>
      <c r="R111" s="1834" t="str">
        <f>作業員データ!$V$16</f>
        <v/>
      </c>
      <c r="S111" s="1827" t="s">
        <v>593</v>
      </c>
      <c r="T111" s="1825">
        <f>作業員データ!$R$16</f>
        <v>0</v>
      </c>
      <c r="U111" s="1827" t="s">
        <v>24</v>
      </c>
      <c r="V111" s="1825">
        <f>作業員データ!$T$16</f>
        <v>0</v>
      </c>
      <c r="W111" s="1829" t="s">
        <v>595</v>
      </c>
      <c r="X111" s="1836">
        <f>作業員データ!$Y$16</f>
        <v>0</v>
      </c>
      <c r="Y111" s="1837"/>
      <c r="Z111" s="1837"/>
      <c r="AA111" s="1837"/>
      <c r="AB111" s="1837"/>
      <c r="AC111" s="1838"/>
      <c r="AD111" s="1827" t="s">
        <v>25</v>
      </c>
      <c r="AE111" s="1825">
        <f>作業員データ!$Z$16</f>
        <v>0</v>
      </c>
      <c r="AF111" s="1825"/>
      <c r="AG111" s="1825"/>
      <c r="AH111" s="1829" t="s">
        <v>26</v>
      </c>
      <c r="AI111" s="1834">
        <f>作業員データ!$AD$16</f>
        <v>0</v>
      </c>
      <c r="AJ111" s="1827" t="s">
        <v>593</v>
      </c>
      <c r="AK111" s="1825">
        <f>作業員データ!$AF$16</f>
        <v>0</v>
      </c>
      <c r="AL111" s="1827" t="s">
        <v>24</v>
      </c>
      <c r="AM111" s="1825">
        <f>作業員データ!$AH$16</f>
        <v>0</v>
      </c>
      <c r="AN111" s="1829" t="s">
        <v>595</v>
      </c>
      <c r="AO111" s="1831">
        <f>作業員データ!$AN$16</f>
        <v>0</v>
      </c>
      <c r="AP111" s="1834">
        <f>作業員データ!$AP$16</f>
        <v>0</v>
      </c>
      <c r="AQ111" s="1827" t="s">
        <v>593</v>
      </c>
      <c r="AR111" s="1825">
        <f>作業員データ!$AR$16</f>
        <v>0</v>
      </c>
      <c r="AS111" s="1827" t="s">
        <v>24</v>
      </c>
      <c r="AT111" s="1825">
        <f>作業員データ!$AT$16</f>
        <v>0</v>
      </c>
      <c r="AU111" s="1829" t="s">
        <v>595</v>
      </c>
      <c r="AV111" s="820">
        <f>作業員データ!$CG$16</f>
        <v>0</v>
      </c>
      <c r="AW111" s="1816">
        <f>作業員データ!$BO$16</f>
        <v>0</v>
      </c>
      <c r="AX111" s="1817"/>
      <c r="AY111" s="1818"/>
      <c r="AZ111" s="1816">
        <f>作業員データ!$BU$16</f>
        <v>0</v>
      </c>
      <c r="BA111" s="1817"/>
      <c r="BB111" s="1818"/>
      <c r="BC111" s="1816">
        <f>作業員データ!$CA$16</f>
        <v>0</v>
      </c>
      <c r="BD111" s="1817"/>
      <c r="BE111" s="1818"/>
      <c r="BF111" s="1819"/>
      <c r="BG111" s="1821" t="s">
        <v>593</v>
      </c>
      <c r="BH111" s="1823"/>
      <c r="BI111" s="1821" t="s">
        <v>24</v>
      </c>
      <c r="BJ111" s="1823"/>
      <c r="BK111" s="1803" t="s">
        <v>595</v>
      </c>
      <c r="BL111" s="1732" t="s">
        <v>2449</v>
      </c>
      <c r="BM111" s="1733"/>
      <c r="BN111" s="1805" t="s">
        <v>1557</v>
      </c>
      <c r="BO111" s="1806"/>
    </row>
    <row r="112" spans="1:67" s="534" customFormat="1">
      <c r="A112" s="1832"/>
      <c r="B112" s="1845"/>
      <c r="C112" s="1846"/>
      <c r="D112" s="1846"/>
      <c r="E112" s="1846"/>
      <c r="F112" s="1847"/>
      <c r="G112" s="1778"/>
      <c r="H112" s="1772"/>
      <c r="I112" s="1784"/>
      <c r="J112" s="1850"/>
      <c r="K112" s="1815"/>
      <c r="L112" s="1851"/>
      <c r="M112" s="1781"/>
      <c r="N112" s="1772"/>
      <c r="O112" s="1781"/>
      <c r="P112" s="1772"/>
      <c r="Q112" s="1775"/>
      <c r="R112" s="1778"/>
      <c r="S112" s="1781"/>
      <c r="T112" s="1772"/>
      <c r="U112" s="1781"/>
      <c r="V112" s="1772"/>
      <c r="W112" s="1775"/>
      <c r="X112" s="1797"/>
      <c r="Y112" s="1798"/>
      <c r="Z112" s="1798"/>
      <c r="AA112" s="1798"/>
      <c r="AB112" s="1798"/>
      <c r="AC112" s="1799"/>
      <c r="AD112" s="1781"/>
      <c r="AE112" s="1772"/>
      <c r="AF112" s="1772"/>
      <c r="AG112" s="1772"/>
      <c r="AH112" s="1775"/>
      <c r="AI112" s="1778"/>
      <c r="AJ112" s="1781"/>
      <c r="AK112" s="1772"/>
      <c r="AL112" s="1781"/>
      <c r="AM112" s="1772"/>
      <c r="AN112" s="1775"/>
      <c r="AO112" s="1832"/>
      <c r="AP112" s="1778"/>
      <c r="AQ112" s="1781"/>
      <c r="AR112" s="1772"/>
      <c r="AS112" s="1781"/>
      <c r="AT112" s="1772"/>
      <c r="AU112" s="1775"/>
      <c r="AV112" s="707">
        <f>作業員データ!$CH$16</f>
        <v>0</v>
      </c>
      <c r="AW112" s="1762">
        <f>作業員データ!$BP$16</f>
        <v>0</v>
      </c>
      <c r="AX112" s="1763"/>
      <c r="AY112" s="1764"/>
      <c r="AZ112" s="1762">
        <f>作業員データ!$BV$16</f>
        <v>0</v>
      </c>
      <c r="BA112" s="1763"/>
      <c r="BB112" s="1764"/>
      <c r="BC112" s="1762">
        <f>作業員データ!$CB$16</f>
        <v>0</v>
      </c>
      <c r="BD112" s="1763"/>
      <c r="BE112" s="1764"/>
      <c r="BF112" s="1769"/>
      <c r="BG112" s="1748"/>
      <c r="BH112" s="1751"/>
      <c r="BI112" s="1748"/>
      <c r="BJ112" s="1751"/>
      <c r="BK112" s="1754"/>
      <c r="BL112" s="1734"/>
      <c r="BM112" s="1735"/>
      <c r="BN112" s="1756"/>
      <c r="BO112" s="1758"/>
    </row>
    <row r="113" spans="1:67" s="534" customFormat="1">
      <c r="A113" s="1832"/>
      <c r="B113" s="1809">
        <f>作業員データ!$C$16</f>
        <v>0</v>
      </c>
      <c r="C113" s="1810"/>
      <c r="D113" s="1810"/>
      <c r="E113" s="1810"/>
      <c r="F113" s="1811"/>
      <c r="G113" s="1778"/>
      <c r="H113" s="1772"/>
      <c r="I113" s="1784"/>
      <c r="J113" s="1815" t="str">
        <f>作業員データ!$BE$16</f>
        <v/>
      </c>
      <c r="K113" s="1815" t="str">
        <f>作業員データ!$BH$16</f>
        <v/>
      </c>
      <c r="L113" s="1852"/>
      <c r="M113" s="1828"/>
      <c r="N113" s="1826"/>
      <c r="O113" s="1828"/>
      <c r="P113" s="1826"/>
      <c r="Q113" s="1830"/>
      <c r="R113" s="1835"/>
      <c r="S113" s="1828"/>
      <c r="T113" s="1826"/>
      <c r="U113" s="1828"/>
      <c r="V113" s="1826"/>
      <c r="W113" s="1830"/>
      <c r="X113" s="1839"/>
      <c r="Y113" s="1840"/>
      <c r="Z113" s="1840"/>
      <c r="AA113" s="1840"/>
      <c r="AB113" s="1840"/>
      <c r="AC113" s="1841"/>
      <c r="AD113" s="1781"/>
      <c r="AE113" s="1772"/>
      <c r="AF113" s="1772"/>
      <c r="AG113" s="1772"/>
      <c r="AH113" s="1775"/>
      <c r="AI113" s="1835"/>
      <c r="AJ113" s="1828"/>
      <c r="AK113" s="1826"/>
      <c r="AL113" s="1828"/>
      <c r="AM113" s="1826"/>
      <c r="AN113" s="1830"/>
      <c r="AO113" s="1832"/>
      <c r="AP113" s="1835"/>
      <c r="AQ113" s="1828"/>
      <c r="AR113" s="1826"/>
      <c r="AS113" s="1828"/>
      <c r="AT113" s="1826"/>
      <c r="AU113" s="1830"/>
      <c r="AV113" s="708">
        <f>作業員データ!$CI$16</f>
        <v>0</v>
      </c>
      <c r="AW113" s="1762">
        <f>作業員データ!$BQ$16</f>
        <v>0</v>
      </c>
      <c r="AX113" s="1763"/>
      <c r="AY113" s="1764"/>
      <c r="AZ113" s="1762">
        <f>作業員データ!$BW$16</f>
        <v>0</v>
      </c>
      <c r="BA113" s="1763"/>
      <c r="BB113" s="1764"/>
      <c r="BC113" s="1762">
        <f>作業員データ!$CC$16</f>
        <v>0</v>
      </c>
      <c r="BD113" s="1763"/>
      <c r="BE113" s="1764"/>
      <c r="BF113" s="1820"/>
      <c r="BG113" s="1822"/>
      <c r="BH113" s="1824"/>
      <c r="BI113" s="1822"/>
      <c r="BJ113" s="1824"/>
      <c r="BK113" s="1804"/>
      <c r="BL113" s="1734"/>
      <c r="BM113" s="1735"/>
      <c r="BN113" s="1756"/>
      <c r="BO113" s="1758"/>
    </row>
    <row r="114" spans="1:67" s="534" customFormat="1">
      <c r="A114" s="1832"/>
      <c r="B114" s="1809"/>
      <c r="C114" s="1810"/>
      <c r="D114" s="1810"/>
      <c r="E114" s="1810"/>
      <c r="F114" s="1811"/>
      <c r="G114" s="1778"/>
      <c r="H114" s="1772"/>
      <c r="I114" s="1784"/>
      <c r="J114" s="1815"/>
      <c r="K114" s="1815"/>
      <c r="L114" s="535"/>
      <c r="M114" s="536"/>
      <c r="N114" s="1772" t="e">
        <f ca="1">作業員データ!$N$16</f>
        <v>#VALUE!</v>
      </c>
      <c r="O114" s="1781" t="s">
        <v>593</v>
      </c>
      <c r="P114" s="536"/>
      <c r="Q114" s="537"/>
      <c r="R114" s="535"/>
      <c r="S114" s="536"/>
      <c r="T114" s="1772" t="e">
        <f ca="1">作業員データ!$X$16</f>
        <v>#VALUE!</v>
      </c>
      <c r="U114" s="1781" t="s">
        <v>61</v>
      </c>
      <c r="V114" s="536"/>
      <c r="W114" s="537"/>
      <c r="X114" s="1794">
        <f>作業員データ!$AA$16</f>
        <v>0</v>
      </c>
      <c r="Y114" s="1795"/>
      <c r="Z114" s="1795"/>
      <c r="AA114" s="1795"/>
      <c r="AB114" s="1795"/>
      <c r="AC114" s="1796"/>
      <c r="AD114" s="1780" t="s">
        <v>25</v>
      </c>
      <c r="AE114" s="1771">
        <f>作業員データ!$AB$16</f>
        <v>0</v>
      </c>
      <c r="AF114" s="1771"/>
      <c r="AG114" s="1771"/>
      <c r="AH114" s="1774" t="s">
        <v>26</v>
      </c>
      <c r="AI114" s="1777">
        <f>作業員データ!$AK$16</f>
        <v>0</v>
      </c>
      <c r="AJ114" s="1771"/>
      <c r="AK114" s="1780" t="s">
        <v>62</v>
      </c>
      <c r="AL114" s="1780"/>
      <c r="AM114" s="1771">
        <f>作業員データ!$AM$16</f>
        <v>0</v>
      </c>
      <c r="AN114" s="1783"/>
      <c r="AO114" s="1832"/>
      <c r="AP114" s="1777">
        <f>作業員データ!$AV$16</f>
        <v>0</v>
      </c>
      <c r="AQ114" s="1786"/>
      <c r="AR114" s="1786"/>
      <c r="AS114" s="1786"/>
      <c r="AT114" s="1786"/>
      <c r="AU114" s="1787"/>
      <c r="AV114" s="709">
        <f>作業員データ!$CJ$16</f>
        <v>0</v>
      </c>
      <c r="AW114" s="1762">
        <f>作業員データ!$BR$16</f>
        <v>0</v>
      </c>
      <c r="AX114" s="1763"/>
      <c r="AY114" s="1764"/>
      <c r="AZ114" s="1762">
        <f>作業員データ!$BX$16</f>
        <v>0</v>
      </c>
      <c r="BA114" s="1763"/>
      <c r="BB114" s="1764"/>
      <c r="BC114" s="1762">
        <f>作業員データ!$CD$16</f>
        <v>0</v>
      </c>
      <c r="BD114" s="1763"/>
      <c r="BE114" s="1764"/>
      <c r="BF114" s="1768"/>
      <c r="BG114" s="1747" t="s">
        <v>593</v>
      </c>
      <c r="BH114" s="1750"/>
      <c r="BI114" s="1747" t="s">
        <v>24</v>
      </c>
      <c r="BJ114" s="1750"/>
      <c r="BK114" s="1753" t="s">
        <v>595</v>
      </c>
      <c r="BL114" s="1734"/>
      <c r="BM114" s="1735"/>
      <c r="BN114" s="1756"/>
      <c r="BO114" s="1758"/>
    </row>
    <row r="115" spans="1:67" s="534" customFormat="1">
      <c r="A115" s="1832"/>
      <c r="B115" s="1777"/>
      <c r="C115" s="1771"/>
      <c r="D115" s="1771"/>
      <c r="E115" s="1771"/>
      <c r="F115" s="1783"/>
      <c r="G115" s="1778"/>
      <c r="H115" s="1772"/>
      <c r="I115" s="1784"/>
      <c r="J115" s="1756" t="str">
        <f>作業員データ!$BK$16</f>
        <v/>
      </c>
      <c r="K115" s="1758" t="str">
        <f>作業員データ!$BN$16</f>
        <v/>
      </c>
      <c r="L115" s="535"/>
      <c r="M115" s="536"/>
      <c r="N115" s="1772"/>
      <c r="O115" s="1781"/>
      <c r="P115" s="536"/>
      <c r="Q115" s="537"/>
      <c r="R115" s="535"/>
      <c r="S115" s="536"/>
      <c r="T115" s="1772"/>
      <c r="U115" s="1781"/>
      <c r="V115" s="536"/>
      <c r="W115" s="537"/>
      <c r="X115" s="1797"/>
      <c r="Y115" s="1798"/>
      <c r="Z115" s="1798"/>
      <c r="AA115" s="1798"/>
      <c r="AB115" s="1798"/>
      <c r="AC115" s="1799"/>
      <c r="AD115" s="1781"/>
      <c r="AE115" s="1772"/>
      <c r="AF115" s="1772"/>
      <c r="AG115" s="1772"/>
      <c r="AH115" s="1775"/>
      <c r="AI115" s="1778"/>
      <c r="AJ115" s="1772"/>
      <c r="AK115" s="1781"/>
      <c r="AL115" s="1781"/>
      <c r="AM115" s="1772"/>
      <c r="AN115" s="1784"/>
      <c r="AO115" s="1832"/>
      <c r="AP115" s="1788"/>
      <c r="AQ115" s="1789"/>
      <c r="AR115" s="1789"/>
      <c r="AS115" s="1789"/>
      <c r="AT115" s="1789"/>
      <c r="AU115" s="1790"/>
      <c r="AV115" s="1760">
        <f>作業員データ!$CK$16</f>
        <v>0</v>
      </c>
      <c r="AW115" s="1762">
        <f>作業員データ!$BS$16</f>
        <v>0</v>
      </c>
      <c r="AX115" s="1763"/>
      <c r="AY115" s="1764"/>
      <c r="AZ115" s="1762">
        <f>作業員データ!$BY$16</f>
        <v>0</v>
      </c>
      <c r="BA115" s="1763"/>
      <c r="BB115" s="1764"/>
      <c r="BC115" s="1762">
        <f>作業員データ!$CE$16</f>
        <v>0</v>
      </c>
      <c r="BD115" s="1763"/>
      <c r="BE115" s="1764"/>
      <c r="BF115" s="1769"/>
      <c r="BG115" s="1748"/>
      <c r="BH115" s="1751"/>
      <c r="BI115" s="1748"/>
      <c r="BJ115" s="1751"/>
      <c r="BK115" s="1754"/>
      <c r="BL115" s="1734"/>
      <c r="BM115" s="1735"/>
      <c r="BN115" s="1756"/>
      <c r="BO115" s="1758"/>
    </row>
    <row r="116" spans="1:67" s="534" customFormat="1">
      <c r="A116" s="1833"/>
      <c r="B116" s="1812"/>
      <c r="C116" s="1813"/>
      <c r="D116" s="1813"/>
      <c r="E116" s="1813"/>
      <c r="F116" s="1814"/>
      <c r="G116" s="1779"/>
      <c r="H116" s="1773"/>
      <c r="I116" s="1785"/>
      <c r="J116" s="1757"/>
      <c r="K116" s="1759"/>
      <c r="L116" s="538"/>
      <c r="M116" s="539"/>
      <c r="N116" s="1773"/>
      <c r="O116" s="1782"/>
      <c r="P116" s="539"/>
      <c r="Q116" s="540"/>
      <c r="R116" s="538"/>
      <c r="S116" s="539"/>
      <c r="T116" s="1773"/>
      <c r="U116" s="1782"/>
      <c r="V116" s="539"/>
      <c r="W116" s="540"/>
      <c r="X116" s="1800"/>
      <c r="Y116" s="1801"/>
      <c r="Z116" s="1801"/>
      <c r="AA116" s="1801"/>
      <c r="AB116" s="1801"/>
      <c r="AC116" s="1802"/>
      <c r="AD116" s="1782"/>
      <c r="AE116" s="1773"/>
      <c r="AF116" s="1773"/>
      <c r="AG116" s="1773"/>
      <c r="AH116" s="1776"/>
      <c r="AI116" s="1779"/>
      <c r="AJ116" s="1773"/>
      <c r="AK116" s="1782"/>
      <c r="AL116" s="1782"/>
      <c r="AM116" s="1773"/>
      <c r="AN116" s="1785"/>
      <c r="AO116" s="1833"/>
      <c r="AP116" s="1791"/>
      <c r="AQ116" s="1792"/>
      <c r="AR116" s="1792"/>
      <c r="AS116" s="1792"/>
      <c r="AT116" s="1792"/>
      <c r="AU116" s="1793"/>
      <c r="AV116" s="1761"/>
      <c r="AW116" s="1765">
        <f>作業員データ!$BT$16</f>
        <v>0</v>
      </c>
      <c r="AX116" s="1766"/>
      <c r="AY116" s="1767"/>
      <c r="AZ116" s="1765">
        <f>作業員データ!$BZ$16</f>
        <v>0</v>
      </c>
      <c r="BA116" s="1766"/>
      <c r="BB116" s="1767"/>
      <c r="BC116" s="1765">
        <f>作業員データ!$CF$16</f>
        <v>0</v>
      </c>
      <c r="BD116" s="1766"/>
      <c r="BE116" s="1767"/>
      <c r="BF116" s="1770"/>
      <c r="BG116" s="1749"/>
      <c r="BH116" s="1752"/>
      <c r="BI116" s="1749"/>
      <c r="BJ116" s="1752"/>
      <c r="BK116" s="1755"/>
      <c r="BL116" s="1736"/>
      <c r="BM116" s="1737"/>
      <c r="BN116" s="1807"/>
      <c r="BO116" s="1808"/>
    </row>
    <row r="117" spans="1:67" s="534" customFormat="1" ht="14.25" customHeight="1">
      <c r="A117" s="1831">
        <f>作業員データ!$A$17</f>
        <v>14</v>
      </c>
      <c r="B117" s="1842">
        <f>作業員データ!$B$17</f>
        <v>0</v>
      </c>
      <c r="C117" s="1843"/>
      <c r="D117" s="1843"/>
      <c r="E117" s="1843"/>
      <c r="F117" s="1844"/>
      <c r="G117" s="1848">
        <f>作業員データ!$D$17</f>
        <v>0</v>
      </c>
      <c r="H117" s="1825"/>
      <c r="I117" s="1849"/>
      <c r="J117" s="1850" t="str">
        <f>作業員データ!$AY$17</f>
        <v/>
      </c>
      <c r="K117" s="1815" t="str">
        <f>作業員データ!$BB$17</f>
        <v/>
      </c>
      <c r="L117" s="1848" t="str">
        <f>作業員データ!$L$17</f>
        <v/>
      </c>
      <c r="M117" s="1827" t="s">
        <v>593</v>
      </c>
      <c r="N117" s="1825">
        <f>作業員データ!$H$17</f>
        <v>0</v>
      </c>
      <c r="O117" s="1827" t="s">
        <v>24</v>
      </c>
      <c r="P117" s="1825">
        <f>作業員データ!$J$17</f>
        <v>0</v>
      </c>
      <c r="Q117" s="1829" t="s">
        <v>595</v>
      </c>
      <c r="R117" s="1834" t="str">
        <f>作業員データ!$V$17</f>
        <v/>
      </c>
      <c r="S117" s="1827" t="s">
        <v>593</v>
      </c>
      <c r="T117" s="1825">
        <f>作業員データ!$R$17</f>
        <v>0</v>
      </c>
      <c r="U117" s="1827" t="s">
        <v>24</v>
      </c>
      <c r="V117" s="1825">
        <f>作業員データ!$T$17</f>
        <v>0</v>
      </c>
      <c r="W117" s="1829" t="s">
        <v>595</v>
      </c>
      <c r="X117" s="1836">
        <f>作業員データ!$Y$17</f>
        <v>0</v>
      </c>
      <c r="Y117" s="1837"/>
      <c r="Z117" s="1837"/>
      <c r="AA117" s="1837"/>
      <c r="AB117" s="1837"/>
      <c r="AC117" s="1838"/>
      <c r="AD117" s="1827" t="s">
        <v>25</v>
      </c>
      <c r="AE117" s="1825">
        <f>作業員データ!$Z$17</f>
        <v>0</v>
      </c>
      <c r="AF117" s="1825"/>
      <c r="AG117" s="1825"/>
      <c r="AH117" s="1829" t="s">
        <v>26</v>
      </c>
      <c r="AI117" s="1834">
        <f>作業員データ!$AD$17</f>
        <v>0</v>
      </c>
      <c r="AJ117" s="1827" t="s">
        <v>593</v>
      </c>
      <c r="AK117" s="1825">
        <f>作業員データ!$AF$17</f>
        <v>0</v>
      </c>
      <c r="AL117" s="1827" t="s">
        <v>24</v>
      </c>
      <c r="AM117" s="1825">
        <f>作業員データ!$AH$17</f>
        <v>0</v>
      </c>
      <c r="AN117" s="1829" t="s">
        <v>595</v>
      </c>
      <c r="AO117" s="1831">
        <f>作業員データ!$AN$17</f>
        <v>0</v>
      </c>
      <c r="AP117" s="1834">
        <f>作業員データ!$AP$17</f>
        <v>0</v>
      </c>
      <c r="AQ117" s="1827" t="s">
        <v>593</v>
      </c>
      <c r="AR117" s="1825">
        <f>作業員データ!$AR$17</f>
        <v>0</v>
      </c>
      <c r="AS117" s="1827" t="s">
        <v>24</v>
      </c>
      <c r="AT117" s="1825">
        <f>作業員データ!$AT$17</f>
        <v>0</v>
      </c>
      <c r="AU117" s="1829" t="s">
        <v>595</v>
      </c>
      <c r="AV117" s="820">
        <f>作業員データ!$CG$17</f>
        <v>0</v>
      </c>
      <c r="AW117" s="1816">
        <f>作業員データ!$BO$17</f>
        <v>0</v>
      </c>
      <c r="AX117" s="1817"/>
      <c r="AY117" s="1818"/>
      <c r="AZ117" s="1816">
        <f>作業員データ!$BU$17</f>
        <v>0</v>
      </c>
      <c r="BA117" s="1817"/>
      <c r="BB117" s="1818"/>
      <c r="BC117" s="1816">
        <f>作業員データ!$CA$17</f>
        <v>0</v>
      </c>
      <c r="BD117" s="1817"/>
      <c r="BE117" s="1818"/>
      <c r="BF117" s="1819"/>
      <c r="BG117" s="1821" t="s">
        <v>593</v>
      </c>
      <c r="BH117" s="1823"/>
      <c r="BI117" s="1821" t="s">
        <v>24</v>
      </c>
      <c r="BJ117" s="1823"/>
      <c r="BK117" s="1803" t="s">
        <v>595</v>
      </c>
      <c r="BL117" s="1732" t="s">
        <v>2449</v>
      </c>
      <c r="BM117" s="1733"/>
      <c r="BN117" s="1805" t="s">
        <v>1557</v>
      </c>
      <c r="BO117" s="1806"/>
    </row>
    <row r="118" spans="1:67" s="534" customFormat="1">
      <c r="A118" s="1832"/>
      <c r="B118" s="1845"/>
      <c r="C118" s="1846"/>
      <c r="D118" s="1846"/>
      <c r="E118" s="1846"/>
      <c r="F118" s="1847"/>
      <c r="G118" s="1778"/>
      <c r="H118" s="1772"/>
      <c r="I118" s="1784"/>
      <c r="J118" s="1850"/>
      <c r="K118" s="1815"/>
      <c r="L118" s="1851"/>
      <c r="M118" s="1781"/>
      <c r="N118" s="1772"/>
      <c r="O118" s="1781"/>
      <c r="P118" s="1772"/>
      <c r="Q118" s="1775"/>
      <c r="R118" s="1778"/>
      <c r="S118" s="1781"/>
      <c r="T118" s="1772"/>
      <c r="U118" s="1781"/>
      <c r="V118" s="1772"/>
      <c r="W118" s="1775"/>
      <c r="X118" s="1797"/>
      <c r="Y118" s="1798"/>
      <c r="Z118" s="1798"/>
      <c r="AA118" s="1798"/>
      <c r="AB118" s="1798"/>
      <c r="AC118" s="1799"/>
      <c r="AD118" s="1781"/>
      <c r="AE118" s="1772"/>
      <c r="AF118" s="1772"/>
      <c r="AG118" s="1772"/>
      <c r="AH118" s="1775"/>
      <c r="AI118" s="1778"/>
      <c r="AJ118" s="1781"/>
      <c r="AK118" s="1772"/>
      <c r="AL118" s="1781"/>
      <c r="AM118" s="1772"/>
      <c r="AN118" s="1775"/>
      <c r="AO118" s="1832"/>
      <c r="AP118" s="1778"/>
      <c r="AQ118" s="1781"/>
      <c r="AR118" s="1772"/>
      <c r="AS118" s="1781"/>
      <c r="AT118" s="1772"/>
      <c r="AU118" s="1775"/>
      <c r="AV118" s="707">
        <f>作業員データ!$CH$17</f>
        <v>0</v>
      </c>
      <c r="AW118" s="1762">
        <f>作業員データ!$BP$17</f>
        <v>0</v>
      </c>
      <c r="AX118" s="1763"/>
      <c r="AY118" s="1764"/>
      <c r="AZ118" s="1762">
        <f>作業員データ!$BV$17</f>
        <v>0</v>
      </c>
      <c r="BA118" s="1763"/>
      <c r="BB118" s="1764"/>
      <c r="BC118" s="1762">
        <f>作業員データ!$CB$17</f>
        <v>0</v>
      </c>
      <c r="BD118" s="1763"/>
      <c r="BE118" s="1764"/>
      <c r="BF118" s="1769"/>
      <c r="BG118" s="1748"/>
      <c r="BH118" s="1751"/>
      <c r="BI118" s="1748"/>
      <c r="BJ118" s="1751"/>
      <c r="BK118" s="1754"/>
      <c r="BL118" s="1734"/>
      <c r="BM118" s="1735"/>
      <c r="BN118" s="1756"/>
      <c r="BO118" s="1758"/>
    </row>
    <row r="119" spans="1:67" s="534" customFormat="1">
      <c r="A119" s="1832"/>
      <c r="B119" s="1809">
        <f>作業員データ!$C$17</f>
        <v>0</v>
      </c>
      <c r="C119" s="1810"/>
      <c r="D119" s="1810"/>
      <c r="E119" s="1810"/>
      <c r="F119" s="1811"/>
      <c r="G119" s="1778"/>
      <c r="H119" s="1772"/>
      <c r="I119" s="1784"/>
      <c r="J119" s="1815" t="str">
        <f>作業員データ!$BE$17</f>
        <v/>
      </c>
      <c r="K119" s="1815" t="str">
        <f>作業員データ!$BH$17</f>
        <v/>
      </c>
      <c r="L119" s="1852"/>
      <c r="M119" s="1828"/>
      <c r="N119" s="1826"/>
      <c r="O119" s="1828"/>
      <c r="P119" s="1826"/>
      <c r="Q119" s="1830"/>
      <c r="R119" s="1835"/>
      <c r="S119" s="1828"/>
      <c r="T119" s="1826"/>
      <c r="U119" s="1828"/>
      <c r="V119" s="1826"/>
      <c r="W119" s="1830"/>
      <c r="X119" s="1839"/>
      <c r="Y119" s="1840"/>
      <c r="Z119" s="1840"/>
      <c r="AA119" s="1840"/>
      <c r="AB119" s="1840"/>
      <c r="AC119" s="1841"/>
      <c r="AD119" s="1781"/>
      <c r="AE119" s="1772"/>
      <c r="AF119" s="1772"/>
      <c r="AG119" s="1772"/>
      <c r="AH119" s="1775"/>
      <c r="AI119" s="1835"/>
      <c r="AJ119" s="1828"/>
      <c r="AK119" s="1826"/>
      <c r="AL119" s="1828"/>
      <c r="AM119" s="1826"/>
      <c r="AN119" s="1830"/>
      <c r="AO119" s="1832"/>
      <c r="AP119" s="1835"/>
      <c r="AQ119" s="1828"/>
      <c r="AR119" s="1826"/>
      <c r="AS119" s="1828"/>
      <c r="AT119" s="1826"/>
      <c r="AU119" s="1830"/>
      <c r="AV119" s="708">
        <f>作業員データ!$CI$17</f>
        <v>0</v>
      </c>
      <c r="AW119" s="1762">
        <f>作業員データ!$BQ$17</f>
        <v>0</v>
      </c>
      <c r="AX119" s="1763"/>
      <c r="AY119" s="1764"/>
      <c r="AZ119" s="1762">
        <f>作業員データ!$BW$17</f>
        <v>0</v>
      </c>
      <c r="BA119" s="1763"/>
      <c r="BB119" s="1764"/>
      <c r="BC119" s="1762">
        <f>作業員データ!$CC$17</f>
        <v>0</v>
      </c>
      <c r="BD119" s="1763"/>
      <c r="BE119" s="1764"/>
      <c r="BF119" s="1820"/>
      <c r="BG119" s="1822"/>
      <c r="BH119" s="1824"/>
      <c r="BI119" s="1822"/>
      <c r="BJ119" s="1824"/>
      <c r="BK119" s="1804"/>
      <c r="BL119" s="1734"/>
      <c r="BM119" s="1735"/>
      <c r="BN119" s="1756"/>
      <c r="BO119" s="1758"/>
    </row>
    <row r="120" spans="1:67" s="534" customFormat="1">
      <c r="A120" s="1832"/>
      <c r="B120" s="1809"/>
      <c r="C120" s="1810"/>
      <c r="D120" s="1810"/>
      <c r="E120" s="1810"/>
      <c r="F120" s="1811"/>
      <c r="G120" s="1778"/>
      <c r="H120" s="1772"/>
      <c r="I120" s="1784"/>
      <c r="J120" s="1815"/>
      <c r="K120" s="1815"/>
      <c r="L120" s="535"/>
      <c r="M120" s="536"/>
      <c r="N120" s="1772" t="e">
        <f ca="1">作業員データ!$N$17</f>
        <v>#VALUE!</v>
      </c>
      <c r="O120" s="1781" t="s">
        <v>593</v>
      </c>
      <c r="P120" s="536"/>
      <c r="Q120" s="537"/>
      <c r="R120" s="535"/>
      <c r="S120" s="536"/>
      <c r="T120" s="1772" t="e">
        <f ca="1">作業員データ!$X$17</f>
        <v>#VALUE!</v>
      </c>
      <c r="U120" s="1781" t="s">
        <v>61</v>
      </c>
      <c r="V120" s="536"/>
      <c r="W120" s="537"/>
      <c r="X120" s="1794">
        <f>作業員データ!$AA$17</f>
        <v>0</v>
      </c>
      <c r="Y120" s="1795"/>
      <c r="Z120" s="1795"/>
      <c r="AA120" s="1795"/>
      <c r="AB120" s="1795"/>
      <c r="AC120" s="1796"/>
      <c r="AD120" s="1780" t="s">
        <v>25</v>
      </c>
      <c r="AE120" s="1771">
        <f>作業員データ!$AB$17</f>
        <v>0</v>
      </c>
      <c r="AF120" s="1771"/>
      <c r="AG120" s="1771"/>
      <c r="AH120" s="1774" t="s">
        <v>26</v>
      </c>
      <c r="AI120" s="1777">
        <f>作業員データ!$AK$17</f>
        <v>0</v>
      </c>
      <c r="AJ120" s="1771"/>
      <c r="AK120" s="1780" t="s">
        <v>62</v>
      </c>
      <c r="AL120" s="1780"/>
      <c r="AM120" s="1771">
        <f>作業員データ!$AM$17</f>
        <v>0</v>
      </c>
      <c r="AN120" s="1783"/>
      <c r="AO120" s="1832"/>
      <c r="AP120" s="1777">
        <f>作業員データ!$AV$17</f>
        <v>0</v>
      </c>
      <c r="AQ120" s="1786"/>
      <c r="AR120" s="1786"/>
      <c r="AS120" s="1786"/>
      <c r="AT120" s="1786"/>
      <c r="AU120" s="1787"/>
      <c r="AV120" s="709">
        <f>作業員データ!$CJ$17</f>
        <v>0</v>
      </c>
      <c r="AW120" s="1762">
        <f>作業員データ!$BR$17</f>
        <v>0</v>
      </c>
      <c r="AX120" s="1763"/>
      <c r="AY120" s="1764"/>
      <c r="AZ120" s="1762">
        <f>作業員データ!$BX$17</f>
        <v>0</v>
      </c>
      <c r="BA120" s="1763"/>
      <c r="BB120" s="1764"/>
      <c r="BC120" s="1762">
        <f>作業員データ!$CD$17</f>
        <v>0</v>
      </c>
      <c r="BD120" s="1763"/>
      <c r="BE120" s="1764"/>
      <c r="BF120" s="1768"/>
      <c r="BG120" s="1747" t="s">
        <v>593</v>
      </c>
      <c r="BH120" s="1750"/>
      <c r="BI120" s="1747" t="s">
        <v>24</v>
      </c>
      <c r="BJ120" s="1750"/>
      <c r="BK120" s="1753" t="s">
        <v>595</v>
      </c>
      <c r="BL120" s="1734"/>
      <c r="BM120" s="1735"/>
      <c r="BN120" s="1756"/>
      <c r="BO120" s="1758"/>
    </row>
    <row r="121" spans="1:67" s="534" customFormat="1">
      <c r="A121" s="1832"/>
      <c r="B121" s="1777"/>
      <c r="C121" s="1771"/>
      <c r="D121" s="1771"/>
      <c r="E121" s="1771"/>
      <c r="F121" s="1783"/>
      <c r="G121" s="1778"/>
      <c r="H121" s="1772"/>
      <c r="I121" s="1784"/>
      <c r="J121" s="1756" t="str">
        <f>作業員データ!$BK$17</f>
        <v/>
      </c>
      <c r="K121" s="1758" t="str">
        <f>作業員データ!$BN$17</f>
        <v/>
      </c>
      <c r="L121" s="535"/>
      <c r="M121" s="536"/>
      <c r="N121" s="1772"/>
      <c r="O121" s="1781"/>
      <c r="P121" s="536"/>
      <c r="Q121" s="537"/>
      <c r="R121" s="535"/>
      <c r="S121" s="536"/>
      <c r="T121" s="1772"/>
      <c r="U121" s="1781"/>
      <c r="V121" s="536"/>
      <c r="W121" s="537"/>
      <c r="X121" s="1797"/>
      <c r="Y121" s="1798"/>
      <c r="Z121" s="1798"/>
      <c r="AA121" s="1798"/>
      <c r="AB121" s="1798"/>
      <c r="AC121" s="1799"/>
      <c r="AD121" s="1781"/>
      <c r="AE121" s="1772"/>
      <c r="AF121" s="1772"/>
      <c r="AG121" s="1772"/>
      <c r="AH121" s="1775"/>
      <c r="AI121" s="1778"/>
      <c r="AJ121" s="1772"/>
      <c r="AK121" s="1781"/>
      <c r="AL121" s="1781"/>
      <c r="AM121" s="1772"/>
      <c r="AN121" s="1784"/>
      <c r="AO121" s="1832"/>
      <c r="AP121" s="1788"/>
      <c r="AQ121" s="1789"/>
      <c r="AR121" s="1789"/>
      <c r="AS121" s="1789"/>
      <c r="AT121" s="1789"/>
      <c r="AU121" s="1790"/>
      <c r="AV121" s="1760">
        <f>作業員データ!$CK$17</f>
        <v>0</v>
      </c>
      <c r="AW121" s="1762">
        <f>作業員データ!$BS$17</f>
        <v>0</v>
      </c>
      <c r="AX121" s="1763"/>
      <c r="AY121" s="1764"/>
      <c r="AZ121" s="1762">
        <f>作業員データ!$BY$17</f>
        <v>0</v>
      </c>
      <c r="BA121" s="1763"/>
      <c r="BB121" s="1764"/>
      <c r="BC121" s="1762">
        <f>作業員データ!$CE$17</f>
        <v>0</v>
      </c>
      <c r="BD121" s="1763"/>
      <c r="BE121" s="1764"/>
      <c r="BF121" s="1769"/>
      <c r="BG121" s="1748"/>
      <c r="BH121" s="1751"/>
      <c r="BI121" s="1748"/>
      <c r="BJ121" s="1751"/>
      <c r="BK121" s="1754"/>
      <c r="BL121" s="1734"/>
      <c r="BM121" s="1735"/>
      <c r="BN121" s="1756"/>
      <c r="BO121" s="1758"/>
    </row>
    <row r="122" spans="1:67" s="534" customFormat="1">
      <c r="A122" s="1833"/>
      <c r="B122" s="1812"/>
      <c r="C122" s="1813"/>
      <c r="D122" s="1813"/>
      <c r="E122" s="1813"/>
      <c r="F122" s="1814"/>
      <c r="G122" s="1779"/>
      <c r="H122" s="1773"/>
      <c r="I122" s="1785"/>
      <c r="J122" s="1757"/>
      <c r="K122" s="1759"/>
      <c r="L122" s="538"/>
      <c r="M122" s="539"/>
      <c r="N122" s="1773"/>
      <c r="O122" s="1782"/>
      <c r="P122" s="539"/>
      <c r="Q122" s="540"/>
      <c r="R122" s="538"/>
      <c r="S122" s="539"/>
      <c r="T122" s="1773"/>
      <c r="U122" s="1782"/>
      <c r="V122" s="539"/>
      <c r="W122" s="540"/>
      <c r="X122" s="1800"/>
      <c r="Y122" s="1801"/>
      <c r="Z122" s="1801"/>
      <c r="AA122" s="1801"/>
      <c r="AB122" s="1801"/>
      <c r="AC122" s="1802"/>
      <c r="AD122" s="1782"/>
      <c r="AE122" s="1773"/>
      <c r="AF122" s="1773"/>
      <c r="AG122" s="1773"/>
      <c r="AH122" s="1776"/>
      <c r="AI122" s="1779"/>
      <c r="AJ122" s="1773"/>
      <c r="AK122" s="1782"/>
      <c r="AL122" s="1782"/>
      <c r="AM122" s="1773"/>
      <c r="AN122" s="1785"/>
      <c r="AO122" s="1833"/>
      <c r="AP122" s="1791"/>
      <c r="AQ122" s="1792"/>
      <c r="AR122" s="1792"/>
      <c r="AS122" s="1792"/>
      <c r="AT122" s="1792"/>
      <c r="AU122" s="1793"/>
      <c r="AV122" s="1761"/>
      <c r="AW122" s="1765">
        <f>作業員データ!$BT$17</f>
        <v>0</v>
      </c>
      <c r="AX122" s="1766"/>
      <c r="AY122" s="1767"/>
      <c r="AZ122" s="1765">
        <f>作業員データ!$BZ$17</f>
        <v>0</v>
      </c>
      <c r="BA122" s="1766"/>
      <c r="BB122" s="1767"/>
      <c r="BC122" s="1765">
        <f>作業員データ!$CF$17</f>
        <v>0</v>
      </c>
      <c r="BD122" s="1766"/>
      <c r="BE122" s="1767"/>
      <c r="BF122" s="1770"/>
      <c r="BG122" s="1749"/>
      <c r="BH122" s="1752"/>
      <c r="BI122" s="1749"/>
      <c r="BJ122" s="1752"/>
      <c r="BK122" s="1755"/>
      <c r="BL122" s="1736"/>
      <c r="BM122" s="1737"/>
      <c r="BN122" s="1807"/>
      <c r="BO122" s="1808"/>
    </row>
    <row r="123" spans="1:67" s="534" customFormat="1" ht="14.25" customHeight="1">
      <c r="A123" s="1831">
        <f>作業員データ!$A$18</f>
        <v>15</v>
      </c>
      <c r="B123" s="1842">
        <f>作業員データ!$B$18</f>
        <v>0</v>
      </c>
      <c r="C123" s="1843"/>
      <c r="D123" s="1843"/>
      <c r="E123" s="1843"/>
      <c r="F123" s="1844"/>
      <c r="G123" s="1848">
        <f>作業員データ!$D$18</f>
        <v>0</v>
      </c>
      <c r="H123" s="1825"/>
      <c r="I123" s="1849"/>
      <c r="J123" s="1850" t="str">
        <f>作業員データ!$AY$18</f>
        <v/>
      </c>
      <c r="K123" s="1815" t="str">
        <f>作業員データ!$BB$18</f>
        <v/>
      </c>
      <c r="L123" s="1848" t="str">
        <f>作業員データ!$L$18</f>
        <v/>
      </c>
      <c r="M123" s="1827" t="s">
        <v>593</v>
      </c>
      <c r="N123" s="1825">
        <f>作業員データ!$H$18</f>
        <v>0</v>
      </c>
      <c r="O123" s="1827" t="s">
        <v>24</v>
      </c>
      <c r="P123" s="1825">
        <f>作業員データ!$J$18</f>
        <v>0</v>
      </c>
      <c r="Q123" s="1829" t="s">
        <v>595</v>
      </c>
      <c r="R123" s="1834" t="str">
        <f>作業員データ!$V$18</f>
        <v/>
      </c>
      <c r="S123" s="1827" t="s">
        <v>593</v>
      </c>
      <c r="T123" s="1825">
        <f>作業員データ!$R$18</f>
        <v>0</v>
      </c>
      <c r="U123" s="1827" t="s">
        <v>24</v>
      </c>
      <c r="V123" s="1825">
        <f>作業員データ!$T$18</f>
        <v>0</v>
      </c>
      <c r="W123" s="1829" t="s">
        <v>595</v>
      </c>
      <c r="X123" s="1836">
        <f>作業員データ!$Y$18</f>
        <v>0</v>
      </c>
      <c r="Y123" s="1837"/>
      <c r="Z123" s="1837"/>
      <c r="AA123" s="1837"/>
      <c r="AB123" s="1837"/>
      <c r="AC123" s="1838"/>
      <c r="AD123" s="1827" t="s">
        <v>25</v>
      </c>
      <c r="AE123" s="1825">
        <f>作業員データ!$Z$18</f>
        <v>0</v>
      </c>
      <c r="AF123" s="1825"/>
      <c r="AG123" s="1825"/>
      <c r="AH123" s="1829" t="s">
        <v>26</v>
      </c>
      <c r="AI123" s="1834">
        <f>作業員データ!$AD$18</f>
        <v>0</v>
      </c>
      <c r="AJ123" s="1827" t="s">
        <v>593</v>
      </c>
      <c r="AK123" s="1825">
        <f>作業員データ!$AF$18</f>
        <v>0</v>
      </c>
      <c r="AL123" s="1827" t="s">
        <v>24</v>
      </c>
      <c r="AM123" s="1825">
        <f>作業員データ!$AH$18</f>
        <v>0</v>
      </c>
      <c r="AN123" s="1829" t="s">
        <v>595</v>
      </c>
      <c r="AO123" s="1831">
        <f>作業員データ!$AN$18</f>
        <v>0</v>
      </c>
      <c r="AP123" s="1834">
        <f>作業員データ!$AP$18</f>
        <v>0</v>
      </c>
      <c r="AQ123" s="1827" t="s">
        <v>593</v>
      </c>
      <c r="AR123" s="1825">
        <f>作業員データ!$AR$18</f>
        <v>0</v>
      </c>
      <c r="AS123" s="1827" t="s">
        <v>24</v>
      </c>
      <c r="AT123" s="1825">
        <f>作業員データ!$AT$18</f>
        <v>0</v>
      </c>
      <c r="AU123" s="1829" t="s">
        <v>595</v>
      </c>
      <c r="AV123" s="820">
        <f>作業員データ!$CG$18</f>
        <v>0</v>
      </c>
      <c r="AW123" s="1816">
        <f>作業員データ!$BO$18</f>
        <v>0</v>
      </c>
      <c r="AX123" s="1817"/>
      <c r="AY123" s="1818"/>
      <c r="AZ123" s="1816">
        <f>作業員データ!$BU$18</f>
        <v>0</v>
      </c>
      <c r="BA123" s="1817"/>
      <c r="BB123" s="1818"/>
      <c r="BC123" s="1816">
        <f>作業員データ!$CA$18</f>
        <v>0</v>
      </c>
      <c r="BD123" s="1817"/>
      <c r="BE123" s="1818"/>
      <c r="BF123" s="1819"/>
      <c r="BG123" s="1821" t="s">
        <v>593</v>
      </c>
      <c r="BH123" s="1823"/>
      <c r="BI123" s="1821" t="s">
        <v>24</v>
      </c>
      <c r="BJ123" s="1823"/>
      <c r="BK123" s="1803" t="s">
        <v>595</v>
      </c>
      <c r="BL123" s="1732" t="s">
        <v>2449</v>
      </c>
      <c r="BM123" s="1733"/>
      <c r="BN123" s="1805" t="s">
        <v>1557</v>
      </c>
      <c r="BO123" s="1806"/>
    </row>
    <row r="124" spans="1:67" s="534" customFormat="1">
      <c r="A124" s="1832"/>
      <c r="B124" s="1845"/>
      <c r="C124" s="1846"/>
      <c r="D124" s="1846"/>
      <c r="E124" s="1846"/>
      <c r="F124" s="1847"/>
      <c r="G124" s="1778"/>
      <c r="H124" s="1772"/>
      <c r="I124" s="1784"/>
      <c r="J124" s="1850"/>
      <c r="K124" s="1815"/>
      <c r="L124" s="1851"/>
      <c r="M124" s="1781"/>
      <c r="N124" s="1772"/>
      <c r="O124" s="1781"/>
      <c r="P124" s="1772"/>
      <c r="Q124" s="1775"/>
      <c r="R124" s="1778"/>
      <c r="S124" s="1781"/>
      <c r="T124" s="1772"/>
      <c r="U124" s="1781"/>
      <c r="V124" s="1772"/>
      <c r="W124" s="1775"/>
      <c r="X124" s="1797"/>
      <c r="Y124" s="1798"/>
      <c r="Z124" s="1798"/>
      <c r="AA124" s="1798"/>
      <c r="AB124" s="1798"/>
      <c r="AC124" s="1799"/>
      <c r="AD124" s="1781"/>
      <c r="AE124" s="1772"/>
      <c r="AF124" s="1772"/>
      <c r="AG124" s="1772"/>
      <c r="AH124" s="1775"/>
      <c r="AI124" s="1778"/>
      <c r="AJ124" s="1781"/>
      <c r="AK124" s="1772"/>
      <c r="AL124" s="1781"/>
      <c r="AM124" s="1772"/>
      <c r="AN124" s="1775"/>
      <c r="AO124" s="1832"/>
      <c r="AP124" s="1778"/>
      <c r="AQ124" s="1781"/>
      <c r="AR124" s="1772"/>
      <c r="AS124" s="1781"/>
      <c r="AT124" s="1772"/>
      <c r="AU124" s="1775"/>
      <c r="AV124" s="707">
        <f>作業員データ!$CH$18</f>
        <v>0</v>
      </c>
      <c r="AW124" s="1762">
        <f>作業員データ!$BP$18</f>
        <v>0</v>
      </c>
      <c r="AX124" s="1763"/>
      <c r="AY124" s="1764"/>
      <c r="AZ124" s="1762">
        <f>作業員データ!$BV$18</f>
        <v>0</v>
      </c>
      <c r="BA124" s="1763"/>
      <c r="BB124" s="1764"/>
      <c r="BC124" s="1762">
        <f>作業員データ!$CB$18</f>
        <v>0</v>
      </c>
      <c r="BD124" s="1763"/>
      <c r="BE124" s="1764"/>
      <c r="BF124" s="1769"/>
      <c r="BG124" s="1748"/>
      <c r="BH124" s="1751"/>
      <c r="BI124" s="1748"/>
      <c r="BJ124" s="1751"/>
      <c r="BK124" s="1754"/>
      <c r="BL124" s="1734"/>
      <c r="BM124" s="1735"/>
      <c r="BN124" s="1756"/>
      <c r="BO124" s="1758"/>
    </row>
    <row r="125" spans="1:67" s="534" customFormat="1">
      <c r="A125" s="1832"/>
      <c r="B125" s="1809">
        <f>作業員データ!$C$18</f>
        <v>0</v>
      </c>
      <c r="C125" s="1810"/>
      <c r="D125" s="1810"/>
      <c r="E125" s="1810"/>
      <c r="F125" s="1811"/>
      <c r="G125" s="1778"/>
      <c r="H125" s="1772"/>
      <c r="I125" s="1784"/>
      <c r="J125" s="1815" t="str">
        <f>作業員データ!$BE$18</f>
        <v/>
      </c>
      <c r="K125" s="1815" t="str">
        <f>作業員データ!$BH$18</f>
        <v/>
      </c>
      <c r="L125" s="1852"/>
      <c r="M125" s="1828"/>
      <c r="N125" s="1826"/>
      <c r="O125" s="1828"/>
      <c r="P125" s="1826"/>
      <c r="Q125" s="1830"/>
      <c r="R125" s="1835"/>
      <c r="S125" s="1828"/>
      <c r="T125" s="1826"/>
      <c r="U125" s="1828"/>
      <c r="V125" s="1826"/>
      <c r="W125" s="1830"/>
      <c r="X125" s="1839"/>
      <c r="Y125" s="1840"/>
      <c r="Z125" s="1840"/>
      <c r="AA125" s="1840"/>
      <c r="AB125" s="1840"/>
      <c r="AC125" s="1841"/>
      <c r="AD125" s="1781"/>
      <c r="AE125" s="1772"/>
      <c r="AF125" s="1772"/>
      <c r="AG125" s="1772"/>
      <c r="AH125" s="1775"/>
      <c r="AI125" s="1835"/>
      <c r="AJ125" s="1828"/>
      <c r="AK125" s="1826"/>
      <c r="AL125" s="1828"/>
      <c r="AM125" s="1826"/>
      <c r="AN125" s="1830"/>
      <c r="AO125" s="1832"/>
      <c r="AP125" s="1835"/>
      <c r="AQ125" s="1828"/>
      <c r="AR125" s="1826"/>
      <c r="AS125" s="1828"/>
      <c r="AT125" s="1826"/>
      <c r="AU125" s="1830"/>
      <c r="AV125" s="708">
        <f>作業員データ!$CI$18</f>
        <v>0</v>
      </c>
      <c r="AW125" s="1762">
        <f>作業員データ!$BQ$18</f>
        <v>0</v>
      </c>
      <c r="AX125" s="1763"/>
      <c r="AY125" s="1764"/>
      <c r="AZ125" s="1762">
        <f>作業員データ!$BW$18</f>
        <v>0</v>
      </c>
      <c r="BA125" s="1763"/>
      <c r="BB125" s="1764"/>
      <c r="BC125" s="1762">
        <f>作業員データ!$CC$18</f>
        <v>0</v>
      </c>
      <c r="BD125" s="1763"/>
      <c r="BE125" s="1764"/>
      <c r="BF125" s="1820"/>
      <c r="BG125" s="1822"/>
      <c r="BH125" s="1824"/>
      <c r="BI125" s="1822"/>
      <c r="BJ125" s="1824"/>
      <c r="BK125" s="1804"/>
      <c r="BL125" s="1734"/>
      <c r="BM125" s="1735"/>
      <c r="BN125" s="1756"/>
      <c r="BO125" s="1758"/>
    </row>
    <row r="126" spans="1:67" s="534" customFormat="1">
      <c r="A126" s="1832"/>
      <c r="B126" s="1809"/>
      <c r="C126" s="1810"/>
      <c r="D126" s="1810"/>
      <c r="E126" s="1810"/>
      <c r="F126" s="1811"/>
      <c r="G126" s="1778"/>
      <c r="H126" s="1772"/>
      <c r="I126" s="1784"/>
      <c r="J126" s="1815"/>
      <c r="K126" s="1815"/>
      <c r="L126" s="535"/>
      <c r="M126" s="536"/>
      <c r="N126" s="1772" t="e">
        <f ca="1">作業員データ!$N$18</f>
        <v>#VALUE!</v>
      </c>
      <c r="O126" s="1781" t="s">
        <v>593</v>
      </c>
      <c r="P126" s="536"/>
      <c r="Q126" s="537"/>
      <c r="R126" s="535"/>
      <c r="S126" s="536"/>
      <c r="T126" s="1772" t="e">
        <f ca="1">作業員データ!$X$18</f>
        <v>#VALUE!</v>
      </c>
      <c r="U126" s="1781" t="s">
        <v>61</v>
      </c>
      <c r="V126" s="536"/>
      <c r="W126" s="537"/>
      <c r="X126" s="1794">
        <f>作業員データ!$AA$18</f>
        <v>0</v>
      </c>
      <c r="Y126" s="1795"/>
      <c r="Z126" s="1795"/>
      <c r="AA126" s="1795"/>
      <c r="AB126" s="1795"/>
      <c r="AC126" s="1796"/>
      <c r="AD126" s="1780" t="s">
        <v>25</v>
      </c>
      <c r="AE126" s="1771">
        <f>作業員データ!$AB$18</f>
        <v>0</v>
      </c>
      <c r="AF126" s="1771"/>
      <c r="AG126" s="1771"/>
      <c r="AH126" s="1774" t="s">
        <v>26</v>
      </c>
      <c r="AI126" s="1777">
        <f>作業員データ!$AK$18</f>
        <v>0</v>
      </c>
      <c r="AJ126" s="1771"/>
      <c r="AK126" s="1780" t="s">
        <v>62</v>
      </c>
      <c r="AL126" s="1780"/>
      <c r="AM126" s="1771">
        <f>作業員データ!$AM$18</f>
        <v>0</v>
      </c>
      <c r="AN126" s="1783"/>
      <c r="AO126" s="1832"/>
      <c r="AP126" s="1777">
        <f>作業員データ!$AV$18</f>
        <v>0</v>
      </c>
      <c r="AQ126" s="1786"/>
      <c r="AR126" s="1786"/>
      <c r="AS126" s="1786"/>
      <c r="AT126" s="1786"/>
      <c r="AU126" s="1787"/>
      <c r="AV126" s="709">
        <f>作業員データ!$CJ$18</f>
        <v>0</v>
      </c>
      <c r="AW126" s="1762">
        <f>作業員データ!$BR$18</f>
        <v>0</v>
      </c>
      <c r="AX126" s="1763"/>
      <c r="AY126" s="1764"/>
      <c r="AZ126" s="1762">
        <f>作業員データ!$BX$18</f>
        <v>0</v>
      </c>
      <c r="BA126" s="1763"/>
      <c r="BB126" s="1764"/>
      <c r="BC126" s="1762">
        <f>作業員データ!$CD$18</f>
        <v>0</v>
      </c>
      <c r="BD126" s="1763"/>
      <c r="BE126" s="1764"/>
      <c r="BF126" s="1768"/>
      <c r="BG126" s="1747" t="s">
        <v>593</v>
      </c>
      <c r="BH126" s="1750"/>
      <c r="BI126" s="1747" t="s">
        <v>24</v>
      </c>
      <c r="BJ126" s="1750"/>
      <c r="BK126" s="1753" t="s">
        <v>595</v>
      </c>
      <c r="BL126" s="1734"/>
      <c r="BM126" s="1735"/>
      <c r="BN126" s="1756"/>
      <c r="BO126" s="1758"/>
    </row>
    <row r="127" spans="1:67" s="534" customFormat="1">
      <c r="A127" s="1832"/>
      <c r="B127" s="1777"/>
      <c r="C127" s="1771"/>
      <c r="D127" s="1771"/>
      <c r="E127" s="1771"/>
      <c r="F127" s="1783"/>
      <c r="G127" s="1778"/>
      <c r="H127" s="1772"/>
      <c r="I127" s="1784"/>
      <c r="J127" s="1756" t="str">
        <f>作業員データ!$BK$18</f>
        <v/>
      </c>
      <c r="K127" s="1758" t="str">
        <f>作業員データ!$BN$18</f>
        <v/>
      </c>
      <c r="L127" s="535"/>
      <c r="M127" s="536"/>
      <c r="N127" s="1772"/>
      <c r="O127" s="1781"/>
      <c r="P127" s="536"/>
      <c r="Q127" s="537"/>
      <c r="R127" s="535"/>
      <c r="S127" s="536"/>
      <c r="T127" s="1772"/>
      <c r="U127" s="1781"/>
      <c r="V127" s="536"/>
      <c r="W127" s="537"/>
      <c r="X127" s="1797"/>
      <c r="Y127" s="1798"/>
      <c r="Z127" s="1798"/>
      <c r="AA127" s="1798"/>
      <c r="AB127" s="1798"/>
      <c r="AC127" s="1799"/>
      <c r="AD127" s="1781"/>
      <c r="AE127" s="1772"/>
      <c r="AF127" s="1772"/>
      <c r="AG127" s="1772"/>
      <c r="AH127" s="1775"/>
      <c r="AI127" s="1778"/>
      <c r="AJ127" s="1772"/>
      <c r="AK127" s="1781"/>
      <c r="AL127" s="1781"/>
      <c r="AM127" s="1772"/>
      <c r="AN127" s="1784"/>
      <c r="AO127" s="1832"/>
      <c r="AP127" s="1788"/>
      <c r="AQ127" s="1789"/>
      <c r="AR127" s="1789"/>
      <c r="AS127" s="1789"/>
      <c r="AT127" s="1789"/>
      <c r="AU127" s="1790"/>
      <c r="AV127" s="1760">
        <f>作業員データ!$CK$18</f>
        <v>0</v>
      </c>
      <c r="AW127" s="1762">
        <f>作業員データ!$BS$18</f>
        <v>0</v>
      </c>
      <c r="AX127" s="1763"/>
      <c r="AY127" s="1764"/>
      <c r="AZ127" s="1762">
        <f>作業員データ!$BY$18</f>
        <v>0</v>
      </c>
      <c r="BA127" s="1763"/>
      <c r="BB127" s="1764"/>
      <c r="BC127" s="1762">
        <f>作業員データ!$CE$18</f>
        <v>0</v>
      </c>
      <c r="BD127" s="1763"/>
      <c r="BE127" s="1764"/>
      <c r="BF127" s="1769"/>
      <c r="BG127" s="1748"/>
      <c r="BH127" s="1751"/>
      <c r="BI127" s="1748"/>
      <c r="BJ127" s="1751"/>
      <c r="BK127" s="1754"/>
      <c r="BL127" s="1734"/>
      <c r="BM127" s="1735"/>
      <c r="BN127" s="1756"/>
      <c r="BO127" s="1758"/>
    </row>
    <row r="128" spans="1:67" s="534" customFormat="1">
      <c r="A128" s="1833"/>
      <c r="B128" s="1812"/>
      <c r="C128" s="1813"/>
      <c r="D128" s="1813"/>
      <c r="E128" s="1813"/>
      <c r="F128" s="1814"/>
      <c r="G128" s="1779"/>
      <c r="H128" s="1773"/>
      <c r="I128" s="1785"/>
      <c r="J128" s="1757"/>
      <c r="K128" s="1759"/>
      <c r="L128" s="538"/>
      <c r="M128" s="539"/>
      <c r="N128" s="1773"/>
      <c r="O128" s="1782"/>
      <c r="P128" s="539"/>
      <c r="Q128" s="540"/>
      <c r="R128" s="538"/>
      <c r="S128" s="539"/>
      <c r="T128" s="1773"/>
      <c r="U128" s="1782"/>
      <c r="V128" s="539"/>
      <c r="W128" s="540"/>
      <c r="X128" s="1800"/>
      <c r="Y128" s="1801"/>
      <c r="Z128" s="1801"/>
      <c r="AA128" s="1801"/>
      <c r="AB128" s="1801"/>
      <c r="AC128" s="1802"/>
      <c r="AD128" s="1782"/>
      <c r="AE128" s="1773"/>
      <c r="AF128" s="1773"/>
      <c r="AG128" s="1773"/>
      <c r="AH128" s="1776"/>
      <c r="AI128" s="1779"/>
      <c r="AJ128" s="1773"/>
      <c r="AK128" s="1782"/>
      <c r="AL128" s="1782"/>
      <c r="AM128" s="1773"/>
      <c r="AN128" s="1785"/>
      <c r="AO128" s="1833"/>
      <c r="AP128" s="1791"/>
      <c r="AQ128" s="1792"/>
      <c r="AR128" s="1792"/>
      <c r="AS128" s="1792"/>
      <c r="AT128" s="1792"/>
      <c r="AU128" s="1793"/>
      <c r="AV128" s="1761"/>
      <c r="AW128" s="1765">
        <f>作業員データ!$BT$18</f>
        <v>0</v>
      </c>
      <c r="AX128" s="1766"/>
      <c r="AY128" s="1767"/>
      <c r="AZ128" s="1765">
        <f>作業員データ!$BZ$18</f>
        <v>0</v>
      </c>
      <c r="BA128" s="1766"/>
      <c r="BB128" s="1767"/>
      <c r="BC128" s="1765">
        <f>作業員データ!$CF$18</f>
        <v>0</v>
      </c>
      <c r="BD128" s="1766"/>
      <c r="BE128" s="1767"/>
      <c r="BF128" s="1770"/>
      <c r="BG128" s="1749"/>
      <c r="BH128" s="1752"/>
      <c r="BI128" s="1749"/>
      <c r="BJ128" s="1752"/>
      <c r="BK128" s="1755"/>
      <c r="BL128" s="1736"/>
      <c r="BM128" s="1737"/>
      <c r="BN128" s="1807"/>
      <c r="BO128" s="1808"/>
    </row>
    <row r="129" spans="1:67" s="534" customFormat="1" ht="14.25" customHeight="1">
      <c r="A129" s="1831">
        <f>作業員データ!$A$19</f>
        <v>16</v>
      </c>
      <c r="B129" s="1842">
        <f>作業員データ!$B$19</f>
        <v>0</v>
      </c>
      <c r="C129" s="1843"/>
      <c r="D129" s="1843"/>
      <c r="E129" s="1843"/>
      <c r="F129" s="1844"/>
      <c r="G129" s="1848">
        <f>作業員データ!$D$19</f>
        <v>0</v>
      </c>
      <c r="H129" s="1825"/>
      <c r="I129" s="1849"/>
      <c r="J129" s="1850" t="str">
        <f>作業員データ!$AY$19</f>
        <v/>
      </c>
      <c r="K129" s="1815" t="str">
        <f>作業員データ!$BB$19</f>
        <v/>
      </c>
      <c r="L129" s="1848" t="str">
        <f>作業員データ!$L$19</f>
        <v/>
      </c>
      <c r="M129" s="1827" t="s">
        <v>593</v>
      </c>
      <c r="N129" s="1825">
        <f>作業員データ!$H$19</f>
        <v>0</v>
      </c>
      <c r="O129" s="1827" t="s">
        <v>24</v>
      </c>
      <c r="P129" s="1825">
        <f>作業員データ!$J$19</f>
        <v>0</v>
      </c>
      <c r="Q129" s="1829" t="s">
        <v>595</v>
      </c>
      <c r="R129" s="1834" t="str">
        <f>作業員データ!$V$19</f>
        <v/>
      </c>
      <c r="S129" s="1827" t="s">
        <v>593</v>
      </c>
      <c r="T129" s="1825">
        <f>作業員データ!$R$19</f>
        <v>0</v>
      </c>
      <c r="U129" s="1827" t="s">
        <v>24</v>
      </c>
      <c r="V129" s="1825">
        <f>作業員データ!$T$19</f>
        <v>0</v>
      </c>
      <c r="W129" s="1829" t="s">
        <v>595</v>
      </c>
      <c r="X129" s="1836">
        <f>作業員データ!$Y$19</f>
        <v>0</v>
      </c>
      <c r="Y129" s="1837"/>
      <c r="Z129" s="1837"/>
      <c r="AA129" s="1837"/>
      <c r="AB129" s="1837"/>
      <c r="AC129" s="1838"/>
      <c r="AD129" s="1827" t="s">
        <v>25</v>
      </c>
      <c r="AE129" s="1825">
        <f>作業員データ!$Z$19</f>
        <v>0</v>
      </c>
      <c r="AF129" s="1825"/>
      <c r="AG129" s="1825"/>
      <c r="AH129" s="1829" t="s">
        <v>26</v>
      </c>
      <c r="AI129" s="1834">
        <f>作業員データ!$AD$19</f>
        <v>0</v>
      </c>
      <c r="AJ129" s="1827" t="s">
        <v>593</v>
      </c>
      <c r="AK129" s="1825">
        <f>作業員データ!$AF$19</f>
        <v>0</v>
      </c>
      <c r="AL129" s="1827" t="s">
        <v>24</v>
      </c>
      <c r="AM129" s="1825">
        <f>作業員データ!$AH$19</f>
        <v>0</v>
      </c>
      <c r="AN129" s="1829" t="s">
        <v>595</v>
      </c>
      <c r="AO129" s="1831">
        <f>作業員データ!$AN$19</f>
        <v>0</v>
      </c>
      <c r="AP129" s="1834">
        <f>作業員データ!$AP$19</f>
        <v>0</v>
      </c>
      <c r="AQ129" s="1827" t="s">
        <v>593</v>
      </c>
      <c r="AR129" s="1825">
        <f>作業員データ!$AR$19</f>
        <v>0</v>
      </c>
      <c r="AS129" s="1827" t="s">
        <v>24</v>
      </c>
      <c r="AT129" s="1825">
        <f>作業員データ!$AT$19</f>
        <v>0</v>
      </c>
      <c r="AU129" s="1829" t="s">
        <v>595</v>
      </c>
      <c r="AV129" s="820">
        <f>作業員データ!$CG$19</f>
        <v>0</v>
      </c>
      <c r="AW129" s="1816">
        <f>作業員データ!$BO$19</f>
        <v>0</v>
      </c>
      <c r="AX129" s="1817"/>
      <c r="AY129" s="1818"/>
      <c r="AZ129" s="1816">
        <f>作業員データ!$BU$19</f>
        <v>0</v>
      </c>
      <c r="BA129" s="1817"/>
      <c r="BB129" s="1818"/>
      <c r="BC129" s="1816">
        <f>作業員データ!$CA$19</f>
        <v>0</v>
      </c>
      <c r="BD129" s="1817"/>
      <c r="BE129" s="1818"/>
      <c r="BF129" s="1819"/>
      <c r="BG129" s="1821" t="s">
        <v>593</v>
      </c>
      <c r="BH129" s="1823"/>
      <c r="BI129" s="1821" t="s">
        <v>24</v>
      </c>
      <c r="BJ129" s="1823"/>
      <c r="BK129" s="1803" t="s">
        <v>595</v>
      </c>
      <c r="BL129" s="1732" t="s">
        <v>2449</v>
      </c>
      <c r="BM129" s="1733"/>
      <c r="BN129" s="1805" t="s">
        <v>1557</v>
      </c>
      <c r="BO129" s="1806"/>
    </row>
    <row r="130" spans="1:67" s="534" customFormat="1">
      <c r="A130" s="1832"/>
      <c r="B130" s="1845"/>
      <c r="C130" s="1846"/>
      <c r="D130" s="1846"/>
      <c r="E130" s="1846"/>
      <c r="F130" s="1847"/>
      <c r="G130" s="1778"/>
      <c r="H130" s="1772"/>
      <c r="I130" s="1784"/>
      <c r="J130" s="1850"/>
      <c r="K130" s="1815"/>
      <c r="L130" s="1851"/>
      <c r="M130" s="1781"/>
      <c r="N130" s="1772"/>
      <c r="O130" s="1781"/>
      <c r="P130" s="1772"/>
      <c r="Q130" s="1775"/>
      <c r="R130" s="1778"/>
      <c r="S130" s="1781"/>
      <c r="T130" s="1772"/>
      <c r="U130" s="1781"/>
      <c r="V130" s="1772"/>
      <c r="W130" s="1775"/>
      <c r="X130" s="1797"/>
      <c r="Y130" s="1798"/>
      <c r="Z130" s="1798"/>
      <c r="AA130" s="1798"/>
      <c r="AB130" s="1798"/>
      <c r="AC130" s="1799"/>
      <c r="AD130" s="1781"/>
      <c r="AE130" s="1772"/>
      <c r="AF130" s="1772"/>
      <c r="AG130" s="1772"/>
      <c r="AH130" s="1775"/>
      <c r="AI130" s="1778"/>
      <c r="AJ130" s="1781"/>
      <c r="AK130" s="1772"/>
      <c r="AL130" s="1781"/>
      <c r="AM130" s="1772"/>
      <c r="AN130" s="1775"/>
      <c r="AO130" s="1832"/>
      <c r="AP130" s="1778"/>
      <c r="AQ130" s="1781"/>
      <c r="AR130" s="1772"/>
      <c r="AS130" s="1781"/>
      <c r="AT130" s="1772"/>
      <c r="AU130" s="1775"/>
      <c r="AV130" s="707">
        <f>作業員データ!$CH$19</f>
        <v>0</v>
      </c>
      <c r="AW130" s="1762">
        <f>作業員データ!$BP$19</f>
        <v>0</v>
      </c>
      <c r="AX130" s="1763"/>
      <c r="AY130" s="1764"/>
      <c r="AZ130" s="1762">
        <f>作業員データ!$BV$19</f>
        <v>0</v>
      </c>
      <c r="BA130" s="1763"/>
      <c r="BB130" s="1764"/>
      <c r="BC130" s="1762">
        <f>作業員データ!$CB$19</f>
        <v>0</v>
      </c>
      <c r="BD130" s="1763"/>
      <c r="BE130" s="1764"/>
      <c r="BF130" s="1769"/>
      <c r="BG130" s="1748"/>
      <c r="BH130" s="1751"/>
      <c r="BI130" s="1748"/>
      <c r="BJ130" s="1751"/>
      <c r="BK130" s="1754"/>
      <c r="BL130" s="1734"/>
      <c r="BM130" s="1735"/>
      <c r="BN130" s="1756"/>
      <c r="BO130" s="1758"/>
    </row>
    <row r="131" spans="1:67" s="534" customFormat="1">
      <c r="A131" s="1832"/>
      <c r="B131" s="1809">
        <f>作業員データ!$C$19</f>
        <v>0</v>
      </c>
      <c r="C131" s="1810"/>
      <c r="D131" s="1810"/>
      <c r="E131" s="1810"/>
      <c r="F131" s="1811"/>
      <c r="G131" s="1778"/>
      <c r="H131" s="1772"/>
      <c r="I131" s="1784"/>
      <c r="J131" s="1815" t="str">
        <f>作業員データ!$BE$19</f>
        <v/>
      </c>
      <c r="K131" s="1815" t="str">
        <f>作業員データ!$BH$19</f>
        <v/>
      </c>
      <c r="L131" s="1852"/>
      <c r="M131" s="1828"/>
      <c r="N131" s="1826"/>
      <c r="O131" s="1828"/>
      <c r="P131" s="1826"/>
      <c r="Q131" s="1830"/>
      <c r="R131" s="1835"/>
      <c r="S131" s="1828"/>
      <c r="T131" s="1826"/>
      <c r="U131" s="1828"/>
      <c r="V131" s="1826"/>
      <c r="W131" s="1830"/>
      <c r="X131" s="1839"/>
      <c r="Y131" s="1840"/>
      <c r="Z131" s="1840"/>
      <c r="AA131" s="1840"/>
      <c r="AB131" s="1840"/>
      <c r="AC131" s="1841"/>
      <c r="AD131" s="1781"/>
      <c r="AE131" s="1772"/>
      <c r="AF131" s="1772"/>
      <c r="AG131" s="1772"/>
      <c r="AH131" s="1775"/>
      <c r="AI131" s="1835"/>
      <c r="AJ131" s="1828"/>
      <c r="AK131" s="1826"/>
      <c r="AL131" s="1828"/>
      <c r="AM131" s="1826"/>
      <c r="AN131" s="1830"/>
      <c r="AO131" s="1832"/>
      <c r="AP131" s="1835"/>
      <c r="AQ131" s="1828"/>
      <c r="AR131" s="1826"/>
      <c r="AS131" s="1828"/>
      <c r="AT131" s="1826"/>
      <c r="AU131" s="1830"/>
      <c r="AV131" s="708">
        <f>作業員データ!$CI$19</f>
        <v>0</v>
      </c>
      <c r="AW131" s="1762">
        <f>作業員データ!$BQ$19</f>
        <v>0</v>
      </c>
      <c r="AX131" s="1763"/>
      <c r="AY131" s="1764"/>
      <c r="AZ131" s="1762">
        <f>作業員データ!$BW$19</f>
        <v>0</v>
      </c>
      <c r="BA131" s="1763"/>
      <c r="BB131" s="1764"/>
      <c r="BC131" s="1762">
        <f>作業員データ!$CC$19</f>
        <v>0</v>
      </c>
      <c r="BD131" s="1763"/>
      <c r="BE131" s="1764"/>
      <c r="BF131" s="1820"/>
      <c r="BG131" s="1822"/>
      <c r="BH131" s="1824"/>
      <c r="BI131" s="1822"/>
      <c r="BJ131" s="1824"/>
      <c r="BK131" s="1804"/>
      <c r="BL131" s="1734"/>
      <c r="BM131" s="1735"/>
      <c r="BN131" s="1756"/>
      <c r="BO131" s="1758"/>
    </row>
    <row r="132" spans="1:67" s="534" customFormat="1">
      <c r="A132" s="1832"/>
      <c r="B132" s="1809"/>
      <c r="C132" s="1810"/>
      <c r="D132" s="1810"/>
      <c r="E132" s="1810"/>
      <c r="F132" s="1811"/>
      <c r="G132" s="1778"/>
      <c r="H132" s="1772"/>
      <c r="I132" s="1784"/>
      <c r="J132" s="1815"/>
      <c r="K132" s="1815"/>
      <c r="L132" s="535"/>
      <c r="M132" s="536"/>
      <c r="N132" s="1772" t="e">
        <f ca="1">作業員データ!$N$19</f>
        <v>#VALUE!</v>
      </c>
      <c r="O132" s="1781" t="s">
        <v>593</v>
      </c>
      <c r="P132" s="536"/>
      <c r="Q132" s="537"/>
      <c r="R132" s="535"/>
      <c r="S132" s="536"/>
      <c r="T132" s="1772" t="e">
        <f ca="1">作業員データ!$X$19</f>
        <v>#VALUE!</v>
      </c>
      <c r="U132" s="1781" t="s">
        <v>61</v>
      </c>
      <c r="V132" s="536"/>
      <c r="W132" s="537"/>
      <c r="X132" s="1794">
        <f>作業員データ!$AA$19</f>
        <v>0</v>
      </c>
      <c r="Y132" s="1795"/>
      <c r="Z132" s="1795"/>
      <c r="AA132" s="1795"/>
      <c r="AB132" s="1795"/>
      <c r="AC132" s="1796"/>
      <c r="AD132" s="1780" t="s">
        <v>25</v>
      </c>
      <c r="AE132" s="1771">
        <f>作業員データ!$AB$19</f>
        <v>0</v>
      </c>
      <c r="AF132" s="1771"/>
      <c r="AG132" s="1771"/>
      <c r="AH132" s="1774" t="s">
        <v>26</v>
      </c>
      <c r="AI132" s="1777">
        <f>作業員データ!$AK$19</f>
        <v>0</v>
      </c>
      <c r="AJ132" s="1771"/>
      <c r="AK132" s="1780" t="s">
        <v>62</v>
      </c>
      <c r="AL132" s="1780"/>
      <c r="AM132" s="1771">
        <f>作業員データ!$AM$19</f>
        <v>0</v>
      </c>
      <c r="AN132" s="1783"/>
      <c r="AO132" s="1832"/>
      <c r="AP132" s="1777">
        <f>作業員データ!$AV$19</f>
        <v>0</v>
      </c>
      <c r="AQ132" s="1786"/>
      <c r="AR132" s="1786"/>
      <c r="AS132" s="1786"/>
      <c r="AT132" s="1786"/>
      <c r="AU132" s="1787"/>
      <c r="AV132" s="709">
        <f>作業員データ!$CJ$19</f>
        <v>0</v>
      </c>
      <c r="AW132" s="1762">
        <f>作業員データ!$BR$19</f>
        <v>0</v>
      </c>
      <c r="AX132" s="1763"/>
      <c r="AY132" s="1764"/>
      <c r="AZ132" s="1762">
        <f>作業員データ!$BX$19</f>
        <v>0</v>
      </c>
      <c r="BA132" s="1763"/>
      <c r="BB132" s="1764"/>
      <c r="BC132" s="1762">
        <f>作業員データ!$CD$19</f>
        <v>0</v>
      </c>
      <c r="BD132" s="1763"/>
      <c r="BE132" s="1764"/>
      <c r="BF132" s="1768"/>
      <c r="BG132" s="1747" t="s">
        <v>593</v>
      </c>
      <c r="BH132" s="1750"/>
      <c r="BI132" s="1747" t="s">
        <v>24</v>
      </c>
      <c r="BJ132" s="1750"/>
      <c r="BK132" s="1753" t="s">
        <v>595</v>
      </c>
      <c r="BL132" s="1734"/>
      <c r="BM132" s="1735"/>
      <c r="BN132" s="1756"/>
      <c r="BO132" s="1758"/>
    </row>
    <row r="133" spans="1:67" s="534" customFormat="1">
      <c r="A133" s="1832"/>
      <c r="B133" s="1777"/>
      <c r="C133" s="1771"/>
      <c r="D133" s="1771"/>
      <c r="E133" s="1771"/>
      <c r="F133" s="1783"/>
      <c r="G133" s="1778"/>
      <c r="H133" s="1772"/>
      <c r="I133" s="1784"/>
      <c r="J133" s="1756" t="str">
        <f>作業員データ!$BK$19</f>
        <v/>
      </c>
      <c r="K133" s="1758" t="str">
        <f>作業員データ!$BN$19</f>
        <v/>
      </c>
      <c r="L133" s="535"/>
      <c r="M133" s="536"/>
      <c r="N133" s="1772"/>
      <c r="O133" s="1781"/>
      <c r="P133" s="536"/>
      <c r="Q133" s="537"/>
      <c r="R133" s="535"/>
      <c r="S133" s="536"/>
      <c r="T133" s="1772"/>
      <c r="U133" s="1781"/>
      <c r="V133" s="536"/>
      <c r="W133" s="537"/>
      <c r="X133" s="1797"/>
      <c r="Y133" s="1798"/>
      <c r="Z133" s="1798"/>
      <c r="AA133" s="1798"/>
      <c r="AB133" s="1798"/>
      <c r="AC133" s="1799"/>
      <c r="AD133" s="1781"/>
      <c r="AE133" s="1772"/>
      <c r="AF133" s="1772"/>
      <c r="AG133" s="1772"/>
      <c r="AH133" s="1775"/>
      <c r="AI133" s="1778"/>
      <c r="AJ133" s="1772"/>
      <c r="AK133" s="1781"/>
      <c r="AL133" s="1781"/>
      <c r="AM133" s="1772"/>
      <c r="AN133" s="1784"/>
      <c r="AO133" s="1832"/>
      <c r="AP133" s="1788"/>
      <c r="AQ133" s="1789"/>
      <c r="AR133" s="1789"/>
      <c r="AS133" s="1789"/>
      <c r="AT133" s="1789"/>
      <c r="AU133" s="1790"/>
      <c r="AV133" s="1760">
        <f>作業員データ!$CK$19</f>
        <v>0</v>
      </c>
      <c r="AW133" s="1762">
        <f>作業員データ!$BS$19</f>
        <v>0</v>
      </c>
      <c r="AX133" s="1763"/>
      <c r="AY133" s="1764"/>
      <c r="AZ133" s="1762">
        <f>作業員データ!$BY$19</f>
        <v>0</v>
      </c>
      <c r="BA133" s="1763"/>
      <c r="BB133" s="1764"/>
      <c r="BC133" s="1762">
        <f>作業員データ!$CE$19</f>
        <v>0</v>
      </c>
      <c r="BD133" s="1763"/>
      <c r="BE133" s="1764"/>
      <c r="BF133" s="1769"/>
      <c r="BG133" s="1748"/>
      <c r="BH133" s="1751"/>
      <c r="BI133" s="1748"/>
      <c r="BJ133" s="1751"/>
      <c r="BK133" s="1754"/>
      <c r="BL133" s="1734"/>
      <c r="BM133" s="1735"/>
      <c r="BN133" s="1756"/>
      <c r="BO133" s="1758"/>
    </row>
    <row r="134" spans="1:67" s="534" customFormat="1">
      <c r="A134" s="1833"/>
      <c r="B134" s="1812"/>
      <c r="C134" s="1813"/>
      <c r="D134" s="1813"/>
      <c r="E134" s="1813"/>
      <c r="F134" s="1814"/>
      <c r="G134" s="1779"/>
      <c r="H134" s="1773"/>
      <c r="I134" s="1785"/>
      <c r="J134" s="1757"/>
      <c r="K134" s="1759"/>
      <c r="L134" s="538"/>
      <c r="M134" s="539"/>
      <c r="N134" s="1773"/>
      <c r="O134" s="1782"/>
      <c r="P134" s="539"/>
      <c r="Q134" s="540"/>
      <c r="R134" s="538"/>
      <c r="S134" s="539"/>
      <c r="T134" s="1773"/>
      <c r="U134" s="1782"/>
      <c r="V134" s="539"/>
      <c r="W134" s="540"/>
      <c r="X134" s="1800"/>
      <c r="Y134" s="1801"/>
      <c r="Z134" s="1801"/>
      <c r="AA134" s="1801"/>
      <c r="AB134" s="1801"/>
      <c r="AC134" s="1802"/>
      <c r="AD134" s="1782"/>
      <c r="AE134" s="1773"/>
      <c r="AF134" s="1773"/>
      <c r="AG134" s="1773"/>
      <c r="AH134" s="1776"/>
      <c r="AI134" s="1779"/>
      <c r="AJ134" s="1773"/>
      <c r="AK134" s="1782"/>
      <c r="AL134" s="1782"/>
      <c r="AM134" s="1773"/>
      <c r="AN134" s="1785"/>
      <c r="AO134" s="1833"/>
      <c r="AP134" s="1791"/>
      <c r="AQ134" s="1792"/>
      <c r="AR134" s="1792"/>
      <c r="AS134" s="1792"/>
      <c r="AT134" s="1792"/>
      <c r="AU134" s="1793"/>
      <c r="AV134" s="1761"/>
      <c r="AW134" s="1765">
        <f>作業員データ!$BT$19</f>
        <v>0</v>
      </c>
      <c r="AX134" s="1766"/>
      <c r="AY134" s="1767"/>
      <c r="AZ134" s="1765">
        <f>作業員データ!$BZ$19</f>
        <v>0</v>
      </c>
      <c r="BA134" s="1766"/>
      <c r="BB134" s="1767"/>
      <c r="BC134" s="1765">
        <f>作業員データ!$CF$19</f>
        <v>0</v>
      </c>
      <c r="BD134" s="1766"/>
      <c r="BE134" s="1767"/>
      <c r="BF134" s="1770"/>
      <c r="BG134" s="1749"/>
      <c r="BH134" s="1752"/>
      <c r="BI134" s="1749"/>
      <c r="BJ134" s="1752"/>
      <c r="BK134" s="1755"/>
      <c r="BL134" s="1736"/>
      <c r="BM134" s="1737"/>
      <c r="BN134" s="1807"/>
      <c r="BO134" s="1808"/>
    </row>
    <row r="135" spans="1:67" s="534" customFormat="1" ht="14.25" customHeight="1">
      <c r="A135" s="1831">
        <f>作業員データ!$A$20</f>
        <v>17</v>
      </c>
      <c r="B135" s="1842">
        <f>作業員データ!$B$20</f>
        <v>0</v>
      </c>
      <c r="C135" s="1843"/>
      <c r="D135" s="1843"/>
      <c r="E135" s="1843"/>
      <c r="F135" s="1844"/>
      <c r="G135" s="1848">
        <f>作業員データ!$D$20</f>
        <v>0</v>
      </c>
      <c r="H135" s="1825"/>
      <c r="I135" s="1849"/>
      <c r="J135" s="1850" t="str">
        <f>作業員データ!$AY$20</f>
        <v/>
      </c>
      <c r="K135" s="1815" t="str">
        <f>作業員データ!$BB$20</f>
        <v/>
      </c>
      <c r="L135" s="1848" t="str">
        <f>作業員データ!$L$20</f>
        <v/>
      </c>
      <c r="M135" s="1827" t="s">
        <v>593</v>
      </c>
      <c r="N135" s="1825">
        <f>作業員データ!$H$20</f>
        <v>0</v>
      </c>
      <c r="O135" s="1827" t="s">
        <v>24</v>
      </c>
      <c r="P135" s="1825">
        <f>作業員データ!$J$20</f>
        <v>0</v>
      </c>
      <c r="Q135" s="1829" t="s">
        <v>595</v>
      </c>
      <c r="R135" s="1834" t="str">
        <f>作業員データ!$V$20</f>
        <v/>
      </c>
      <c r="S135" s="1827" t="s">
        <v>593</v>
      </c>
      <c r="T135" s="1825">
        <f>作業員データ!$R$20</f>
        <v>0</v>
      </c>
      <c r="U135" s="1827" t="s">
        <v>24</v>
      </c>
      <c r="V135" s="1825">
        <f>作業員データ!$T$20</f>
        <v>0</v>
      </c>
      <c r="W135" s="1829" t="s">
        <v>595</v>
      </c>
      <c r="X135" s="1836">
        <f>作業員データ!$Y$20</f>
        <v>0</v>
      </c>
      <c r="Y135" s="1837"/>
      <c r="Z135" s="1837"/>
      <c r="AA135" s="1837"/>
      <c r="AB135" s="1837"/>
      <c r="AC135" s="1838"/>
      <c r="AD135" s="1827" t="s">
        <v>25</v>
      </c>
      <c r="AE135" s="1825">
        <f>作業員データ!$Z$20</f>
        <v>0</v>
      </c>
      <c r="AF135" s="1825"/>
      <c r="AG135" s="1825"/>
      <c r="AH135" s="1829" t="s">
        <v>26</v>
      </c>
      <c r="AI135" s="1834">
        <f>作業員データ!$AD$20</f>
        <v>0</v>
      </c>
      <c r="AJ135" s="1827" t="s">
        <v>593</v>
      </c>
      <c r="AK135" s="1825">
        <f>作業員データ!$AF$20</f>
        <v>0</v>
      </c>
      <c r="AL135" s="1827" t="s">
        <v>24</v>
      </c>
      <c r="AM135" s="1825">
        <f>作業員データ!$AH$20</f>
        <v>0</v>
      </c>
      <c r="AN135" s="1829" t="s">
        <v>595</v>
      </c>
      <c r="AO135" s="1831">
        <f>作業員データ!$AN$20</f>
        <v>0</v>
      </c>
      <c r="AP135" s="1834">
        <f>作業員データ!$AP$20</f>
        <v>0</v>
      </c>
      <c r="AQ135" s="1827" t="s">
        <v>593</v>
      </c>
      <c r="AR135" s="1825">
        <f>作業員データ!$AR$20</f>
        <v>0</v>
      </c>
      <c r="AS135" s="1827" t="s">
        <v>24</v>
      </c>
      <c r="AT135" s="1825">
        <f>作業員データ!$AT$20</f>
        <v>0</v>
      </c>
      <c r="AU135" s="1829" t="s">
        <v>595</v>
      </c>
      <c r="AV135" s="820">
        <f>作業員データ!$CG$20</f>
        <v>0</v>
      </c>
      <c r="AW135" s="1816">
        <f>作業員データ!$BO$20</f>
        <v>0</v>
      </c>
      <c r="AX135" s="1817"/>
      <c r="AY135" s="1818"/>
      <c r="AZ135" s="1816">
        <f>作業員データ!$BU$20</f>
        <v>0</v>
      </c>
      <c r="BA135" s="1817"/>
      <c r="BB135" s="1818"/>
      <c r="BC135" s="1816">
        <f>作業員データ!$CA$20</f>
        <v>0</v>
      </c>
      <c r="BD135" s="1817"/>
      <c r="BE135" s="1818"/>
      <c r="BF135" s="1819"/>
      <c r="BG135" s="1821" t="s">
        <v>593</v>
      </c>
      <c r="BH135" s="1823"/>
      <c r="BI135" s="1821" t="s">
        <v>24</v>
      </c>
      <c r="BJ135" s="1823"/>
      <c r="BK135" s="1803" t="s">
        <v>595</v>
      </c>
      <c r="BL135" s="1732" t="s">
        <v>2449</v>
      </c>
      <c r="BM135" s="1733"/>
      <c r="BN135" s="1805" t="s">
        <v>1557</v>
      </c>
      <c r="BO135" s="1806"/>
    </row>
    <row r="136" spans="1:67" s="534" customFormat="1">
      <c r="A136" s="1832"/>
      <c r="B136" s="1845"/>
      <c r="C136" s="1846"/>
      <c r="D136" s="1846"/>
      <c r="E136" s="1846"/>
      <c r="F136" s="1847"/>
      <c r="G136" s="1778"/>
      <c r="H136" s="1772"/>
      <c r="I136" s="1784"/>
      <c r="J136" s="1850"/>
      <c r="K136" s="1815"/>
      <c r="L136" s="1851"/>
      <c r="M136" s="1781"/>
      <c r="N136" s="1772"/>
      <c r="O136" s="1781"/>
      <c r="P136" s="1772"/>
      <c r="Q136" s="1775"/>
      <c r="R136" s="1778"/>
      <c r="S136" s="1781"/>
      <c r="T136" s="1772"/>
      <c r="U136" s="1781"/>
      <c r="V136" s="1772"/>
      <c r="W136" s="1775"/>
      <c r="X136" s="1797"/>
      <c r="Y136" s="1798"/>
      <c r="Z136" s="1798"/>
      <c r="AA136" s="1798"/>
      <c r="AB136" s="1798"/>
      <c r="AC136" s="1799"/>
      <c r="AD136" s="1781"/>
      <c r="AE136" s="1772"/>
      <c r="AF136" s="1772"/>
      <c r="AG136" s="1772"/>
      <c r="AH136" s="1775"/>
      <c r="AI136" s="1778"/>
      <c r="AJ136" s="1781"/>
      <c r="AK136" s="1772"/>
      <c r="AL136" s="1781"/>
      <c r="AM136" s="1772"/>
      <c r="AN136" s="1775"/>
      <c r="AO136" s="1832"/>
      <c r="AP136" s="1778"/>
      <c r="AQ136" s="1781"/>
      <c r="AR136" s="1772"/>
      <c r="AS136" s="1781"/>
      <c r="AT136" s="1772"/>
      <c r="AU136" s="1775"/>
      <c r="AV136" s="707">
        <f>作業員データ!$CH$20</f>
        <v>0</v>
      </c>
      <c r="AW136" s="1762">
        <f>作業員データ!$BP$20</f>
        <v>0</v>
      </c>
      <c r="AX136" s="1763"/>
      <c r="AY136" s="1764"/>
      <c r="AZ136" s="1762">
        <f>作業員データ!$BV$20</f>
        <v>0</v>
      </c>
      <c r="BA136" s="1763"/>
      <c r="BB136" s="1764"/>
      <c r="BC136" s="1762">
        <f>作業員データ!$CB$20</f>
        <v>0</v>
      </c>
      <c r="BD136" s="1763"/>
      <c r="BE136" s="1764"/>
      <c r="BF136" s="1769"/>
      <c r="BG136" s="1748"/>
      <c r="BH136" s="1751"/>
      <c r="BI136" s="1748"/>
      <c r="BJ136" s="1751"/>
      <c r="BK136" s="1754"/>
      <c r="BL136" s="1734"/>
      <c r="BM136" s="1735"/>
      <c r="BN136" s="1756"/>
      <c r="BO136" s="1758"/>
    </row>
    <row r="137" spans="1:67" s="534" customFormat="1">
      <c r="A137" s="1832"/>
      <c r="B137" s="1809">
        <f>作業員データ!$C$20</f>
        <v>0</v>
      </c>
      <c r="C137" s="1810"/>
      <c r="D137" s="1810"/>
      <c r="E137" s="1810"/>
      <c r="F137" s="1811"/>
      <c r="G137" s="1778"/>
      <c r="H137" s="1772"/>
      <c r="I137" s="1784"/>
      <c r="J137" s="1815" t="str">
        <f>作業員データ!$BE$20</f>
        <v/>
      </c>
      <c r="K137" s="1815" t="str">
        <f>作業員データ!$BH$20</f>
        <v/>
      </c>
      <c r="L137" s="1852"/>
      <c r="M137" s="1828"/>
      <c r="N137" s="1826"/>
      <c r="O137" s="1828"/>
      <c r="P137" s="1826"/>
      <c r="Q137" s="1830"/>
      <c r="R137" s="1835"/>
      <c r="S137" s="1828"/>
      <c r="T137" s="1826"/>
      <c r="U137" s="1828"/>
      <c r="V137" s="1826"/>
      <c r="W137" s="1830"/>
      <c r="X137" s="1839"/>
      <c r="Y137" s="1840"/>
      <c r="Z137" s="1840"/>
      <c r="AA137" s="1840"/>
      <c r="AB137" s="1840"/>
      <c r="AC137" s="1841"/>
      <c r="AD137" s="1781"/>
      <c r="AE137" s="1772"/>
      <c r="AF137" s="1772"/>
      <c r="AG137" s="1772"/>
      <c r="AH137" s="1775"/>
      <c r="AI137" s="1835"/>
      <c r="AJ137" s="1828"/>
      <c r="AK137" s="1826"/>
      <c r="AL137" s="1828"/>
      <c r="AM137" s="1826"/>
      <c r="AN137" s="1830"/>
      <c r="AO137" s="1832"/>
      <c r="AP137" s="1835"/>
      <c r="AQ137" s="1828"/>
      <c r="AR137" s="1826"/>
      <c r="AS137" s="1828"/>
      <c r="AT137" s="1826"/>
      <c r="AU137" s="1830"/>
      <c r="AV137" s="708">
        <f>作業員データ!$CI$20</f>
        <v>0</v>
      </c>
      <c r="AW137" s="1762">
        <f>作業員データ!$BQ$20</f>
        <v>0</v>
      </c>
      <c r="AX137" s="1763"/>
      <c r="AY137" s="1764"/>
      <c r="AZ137" s="1762">
        <f>作業員データ!$BW$20</f>
        <v>0</v>
      </c>
      <c r="BA137" s="1763"/>
      <c r="BB137" s="1764"/>
      <c r="BC137" s="1762">
        <f>作業員データ!$CC$20</f>
        <v>0</v>
      </c>
      <c r="BD137" s="1763"/>
      <c r="BE137" s="1764"/>
      <c r="BF137" s="1820"/>
      <c r="BG137" s="1822"/>
      <c r="BH137" s="1824"/>
      <c r="BI137" s="1822"/>
      <c r="BJ137" s="1824"/>
      <c r="BK137" s="1804"/>
      <c r="BL137" s="1734"/>
      <c r="BM137" s="1735"/>
      <c r="BN137" s="1756"/>
      <c r="BO137" s="1758"/>
    </row>
    <row r="138" spans="1:67" s="534" customFormat="1">
      <c r="A138" s="1832"/>
      <c r="B138" s="1809"/>
      <c r="C138" s="1810"/>
      <c r="D138" s="1810"/>
      <c r="E138" s="1810"/>
      <c r="F138" s="1811"/>
      <c r="G138" s="1778"/>
      <c r="H138" s="1772"/>
      <c r="I138" s="1784"/>
      <c r="J138" s="1815"/>
      <c r="K138" s="1815"/>
      <c r="L138" s="535"/>
      <c r="M138" s="536"/>
      <c r="N138" s="1772" t="e">
        <f ca="1">作業員データ!$N$20</f>
        <v>#VALUE!</v>
      </c>
      <c r="O138" s="1781" t="s">
        <v>593</v>
      </c>
      <c r="P138" s="536"/>
      <c r="Q138" s="537"/>
      <c r="R138" s="535"/>
      <c r="S138" s="536"/>
      <c r="T138" s="1772" t="e">
        <f ca="1">作業員データ!$X$20</f>
        <v>#VALUE!</v>
      </c>
      <c r="U138" s="1781" t="s">
        <v>61</v>
      </c>
      <c r="V138" s="536"/>
      <c r="W138" s="537"/>
      <c r="X138" s="1794">
        <f>作業員データ!$AA$20</f>
        <v>0</v>
      </c>
      <c r="Y138" s="1795"/>
      <c r="Z138" s="1795"/>
      <c r="AA138" s="1795"/>
      <c r="AB138" s="1795"/>
      <c r="AC138" s="1796"/>
      <c r="AD138" s="1780" t="s">
        <v>25</v>
      </c>
      <c r="AE138" s="1771">
        <f>作業員データ!$AB$20</f>
        <v>0</v>
      </c>
      <c r="AF138" s="1771"/>
      <c r="AG138" s="1771"/>
      <c r="AH138" s="1774" t="s">
        <v>26</v>
      </c>
      <c r="AI138" s="1777">
        <f>作業員データ!$AK$20</f>
        <v>0</v>
      </c>
      <c r="AJ138" s="1771"/>
      <c r="AK138" s="1780" t="s">
        <v>62</v>
      </c>
      <c r="AL138" s="1780"/>
      <c r="AM138" s="1771">
        <f>作業員データ!$AM$20</f>
        <v>0</v>
      </c>
      <c r="AN138" s="1783"/>
      <c r="AO138" s="1832"/>
      <c r="AP138" s="1777">
        <f>作業員データ!$AV$20</f>
        <v>0</v>
      </c>
      <c r="AQ138" s="1786"/>
      <c r="AR138" s="1786"/>
      <c r="AS138" s="1786"/>
      <c r="AT138" s="1786"/>
      <c r="AU138" s="1787"/>
      <c r="AV138" s="709">
        <f>作業員データ!$CJ$20</f>
        <v>0</v>
      </c>
      <c r="AW138" s="1762">
        <f>作業員データ!$BR$20</f>
        <v>0</v>
      </c>
      <c r="AX138" s="1763"/>
      <c r="AY138" s="1764"/>
      <c r="AZ138" s="1762">
        <f>作業員データ!$BX$20</f>
        <v>0</v>
      </c>
      <c r="BA138" s="1763"/>
      <c r="BB138" s="1764"/>
      <c r="BC138" s="1762">
        <f>作業員データ!$CD$20</f>
        <v>0</v>
      </c>
      <c r="BD138" s="1763"/>
      <c r="BE138" s="1764"/>
      <c r="BF138" s="1768"/>
      <c r="BG138" s="1747" t="s">
        <v>593</v>
      </c>
      <c r="BH138" s="1750"/>
      <c r="BI138" s="1747" t="s">
        <v>24</v>
      </c>
      <c r="BJ138" s="1750"/>
      <c r="BK138" s="1753" t="s">
        <v>595</v>
      </c>
      <c r="BL138" s="1734"/>
      <c r="BM138" s="1735"/>
      <c r="BN138" s="1756"/>
      <c r="BO138" s="1758"/>
    </row>
    <row r="139" spans="1:67" s="534" customFormat="1">
      <c r="A139" s="1832"/>
      <c r="B139" s="1777"/>
      <c r="C139" s="1771"/>
      <c r="D139" s="1771"/>
      <c r="E139" s="1771"/>
      <c r="F139" s="1783"/>
      <c r="G139" s="1778"/>
      <c r="H139" s="1772"/>
      <c r="I139" s="1784"/>
      <c r="J139" s="1756" t="str">
        <f>作業員データ!$BK$20</f>
        <v/>
      </c>
      <c r="K139" s="1758" t="str">
        <f>作業員データ!$BN$20</f>
        <v/>
      </c>
      <c r="L139" s="535"/>
      <c r="M139" s="536"/>
      <c r="N139" s="1772"/>
      <c r="O139" s="1781"/>
      <c r="P139" s="536"/>
      <c r="Q139" s="537"/>
      <c r="R139" s="535"/>
      <c r="S139" s="536"/>
      <c r="T139" s="1772"/>
      <c r="U139" s="1781"/>
      <c r="V139" s="536"/>
      <c r="W139" s="537"/>
      <c r="X139" s="1797"/>
      <c r="Y139" s="1798"/>
      <c r="Z139" s="1798"/>
      <c r="AA139" s="1798"/>
      <c r="AB139" s="1798"/>
      <c r="AC139" s="1799"/>
      <c r="AD139" s="1781"/>
      <c r="AE139" s="1772"/>
      <c r="AF139" s="1772"/>
      <c r="AG139" s="1772"/>
      <c r="AH139" s="1775"/>
      <c r="AI139" s="1778"/>
      <c r="AJ139" s="1772"/>
      <c r="AK139" s="1781"/>
      <c r="AL139" s="1781"/>
      <c r="AM139" s="1772"/>
      <c r="AN139" s="1784"/>
      <c r="AO139" s="1832"/>
      <c r="AP139" s="1788"/>
      <c r="AQ139" s="1789"/>
      <c r="AR139" s="1789"/>
      <c r="AS139" s="1789"/>
      <c r="AT139" s="1789"/>
      <c r="AU139" s="1790"/>
      <c r="AV139" s="1760">
        <f>作業員データ!$CK$20</f>
        <v>0</v>
      </c>
      <c r="AW139" s="1762">
        <f>作業員データ!$BS$20</f>
        <v>0</v>
      </c>
      <c r="AX139" s="1763"/>
      <c r="AY139" s="1764"/>
      <c r="AZ139" s="1762">
        <f>作業員データ!$BY$20</f>
        <v>0</v>
      </c>
      <c r="BA139" s="1763"/>
      <c r="BB139" s="1764"/>
      <c r="BC139" s="1762">
        <f>作業員データ!$CE$20</f>
        <v>0</v>
      </c>
      <c r="BD139" s="1763"/>
      <c r="BE139" s="1764"/>
      <c r="BF139" s="1769"/>
      <c r="BG139" s="1748"/>
      <c r="BH139" s="1751"/>
      <c r="BI139" s="1748"/>
      <c r="BJ139" s="1751"/>
      <c r="BK139" s="1754"/>
      <c r="BL139" s="1734"/>
      <c r="BM139" s="1735"/>
      <c r="BN139" s="1756"/>
      <c r="BO139" s="1758"/>
    </row>
    <row r="140" spans="1:67" s="534" customFormat="1">
      <c r="A140" s="1833"/>
      <c r="B140" s="1812"/>
      <c r="C140" s="1813"/>
      <c r="D140" s="1813"/>
      <c r="E140" s="1813"/>
      <c r="F140" s="1814"/>
      <c r="G140" s="1779"/>
      <c r="H140" s="1773"/>
      <c r="I140" s="1785"/>
      <c r="J140" s="1757"/>
      <c r="K140" s="1759"/>
      <c r="L140" s="538"/>
      <c r="M140" s="539"/>
      <c r="N140" s="1773"/>
      <c r="O140" s="1782"/>
      <c r="P140" s="539"/>
      <c r="Q140" s="540"/>
      <c r="R140" s="538"/>
      <c r="S140" s="539"/>
      <c r="T140" s="1773"/>
      <c r="U140" s="1782"/>
      <c r="V140" s="539"/>
      <c r="W140" s="540"/>
      <c r="X140" s="1800"/>
      <c r="Y140" s="1801"/>
      <c r="Z140" s="1801"/>
      <c r="AA140" s="1801"/>
      <c r="AB140" s="1801"/>
      <c r="AC140" s="1802"/>
      <c r="AD140" s="1782"/>
      <c r="AE140" s="1773"/>
      <c r="AF140" s="1773"/>
      <c r="AG140" s="1773"/>
      <c r="AH140" s="1776"/>
      <c r="AI140" s="1779"/>
      <c r="AJ140" s="1773"/>
      <c r="AK140" s="1782"/>
      <c r="AL140" s="1782"/>
      <c r="AM140" s="1773"/>
      <c r="AN140" s="1785"/>
      <c r="AO140" s="1833"/>
      <c r="AP140" s="1791"/>
      <c r="AQ140" s="1792"/>
      <c r="AR140" s="1792"/>
      <c r="AS140" s="1792"/>
      <c r="AT140" s="1792"/>
      <c r="AU140" s="1793"/>
      <c r="AV140" s="1761"/>
      <c r="AW140" s="1765">
        <f>作業員データ!$BT$20</f>
        <v>0</v>
      </c>
      <c r="AX140" s="1766"/>
      <c r="AY140" s="1767"/>
      <c r="AZ140" s="1765">
        <f>作業員データ!$BZ$20</f>
        <v>0</v>
      </c>
      <c r="BA140" s="1766"/>
      <c r="BB140" s="1767"/>
      <c r="BC140" s="1765">
        <f>作業員データ!$CF$20</f>
        <v>0</v>
      </c>
      <c r="BD140" s="1766"/>
      <c r="BE140" s="1767"/>
      <c r="BF140" s="1770"/>
      <c r="BG140" s="1749"/>
      <c r="BH140" s="1752"/>
      <c r="BI140" s="1749"/>
      <c r="BJ140" s="1752"/>
      <c r="BK140" s="1755"/>
      <c r="BL140" s="1736"/>
      <c r="BM140" s="1737"/>
      <c r="BN140" s="1807"/>
      <c r="BO140" s="1808"/>
    </row>
    <row r="141" spans="1:67" s="534" customFormat="1" ht="14.25" customHeight="1">
      <c r="A141" s="1831">
        <f>作業員データ!$A$21</f>
        <v>18</v>
      </c>
      <c r="B141" s="1842">
        <f>作業員データ!$B$21</f>
        <v>0</v>
      </c>
      <c r="C141" s="1843"/>
      <c r="D141" s="1843"/>
      <c r="E141" s="1843"/>
      <c r="F141" s="1844"/>
      <c r="G141" s="1848">
        <f>作業員データ!$D$21</f>
        <v>0</v>
      </c>
      <c r="H141" s="1825"/>
      <c r="I141" s="1849"/>
      <c r="J141" s="1850" t="str">
        <f>作業員データ!$AY$21</f>
        <v/>
      </c>
      <c r="K141" s="1815" t="str">
        <f>作業員データ!$BB$21</f>
        <v/>
      </c>
      <c r="L141" s="1848" t="str">
        <f>作業員データ!$L$21</f>
        <v/>
      </c>
      <c r="M141" s="1827" t="s">
        <v>593</v>
      </c>
      <c r="N141" s="1825">
        <f>作業員データ!$H$21</f>
        <v>0</v>
      </c>
      <c r="O141" s="1827" t="s">
        <v>24</v>
      </c>
      <c r="P141" s="1825">
        <f>作業員データ!$J$21</f>
        <v>0</v>
      </c>
      <c r="Q141" s="1829" t="s">
        <v>595</v>
      </c>
      <c r="R141" s="1834" t="str">
        <f>作業員データ!$V$21</f>
        <v/>
      </c>
      <c r="S141" s="1827" t="s">
        <v>593</v>
      </c>
      <c r="T141" s="1825">
        <f>作業員データ!$R$21</f>
        <v>0</v>
      </c>
      <c r="U141" s="1827" t="s">
        <v>24</v>
      </c>
      <c r="V141" s="1825">
        <f>作業員データ!$T$21</f>
        <v>0</v>
      </c>
      <c r="W141" s="1829" t="s">
        <v>595</v>
      </c>
      <c r="X141" s="1836">
        <f>作業員データ!$Y$21</f>
        <v>0</v>
      </c>
      <c r="Y141" s="1837"/>
      <c r="Z141" s="1837"/>
      <c r="AA141" s="1837"/>
      <c r="AB141" s="1837"/>
      <c r="AC141" s="1838"/>
      <c r="AD141" s="1827" t="s">
        <v>25</v>
      </c>
      <c r="AE141" s="1825">
        <f>作業員データ!$Z$21</f>
        <v>0</v>
      </c>
      <c r="AF141" s="1825"/>
      <c r="AG141" s="1825"/>
      <c r="AH141" s="1829" t="s">
        <v>26</v>
      </c>
      <c r="AI141" s="1834">
        <f>作業員データ!$AD$21</f>
        <v>0</v>
      </c>
      <c r="AJ141" s="1827" t="s">
        <v>593</v>
      </c>
      <c r="AK141" s="1825">
        <f>作業員データ!$AF$21</f>
        <v>0</v>
      </c>
      <c r="AL141" s="1827" t="s">
        <v>24</v>
      </c>
      <c r="AM141" s="1825">
        <f>作業員データ!$AH$21</f>
        <v>0</v>
      </c>
      <c r="AN141" s="1829" t="s">
        <v>595</v>
      </c>
      <c r="AO141" s="1831">
        <f>作業員データ!$AN$21</f>
        <v>0</v>
      </c>
      <c r="AP141" s="1834">
        <f>作業員データ!$AP$21</f>
        <v>0</v>
      </c>
      <c r="AQ141" s="1827" t="s">
        <v>593</v>
      </c>
      <c r="AR141" s="1825">
        <f>作業員データ!$AR$21</f>
        <v>0</v>
      </c>
      <c r="AS141" s="1827" t="s">
        <v>24</v>
      </c>
      <c r="AT141" s="1825">
        <f>作業員データ!$AT$21</f>
        <v>0</v>
      </c>
      <c r="AU141" s="1829" t="s">
        <v>595</v>
      </c>
      <c r="AV141" s="820">
        <f>作業員データ!$CG$21</f>
        <v>0</v>
      </c>
      <c r="AW141" s="1816">
        <f>作業員データ!$BO$21</f>
        <v>0</v>
      </c>
      <c r="AX141" s="1817"/>
      <c r="AY141" s="1818"/>
      <c r="AZ141" s="1816">
        <f>作業員データ!$BU$21</f>
        <v>0</v>
      </c>
      <c r="BA141" s="1817"/>
      <c r="BB141" s="1818"/>
      <c r="BC141" s="1816">
        <f>作業員データ!$CA$21</f>
        <v>0</v>
      </c>
      <c r="BD141" s="1817"/>
      <c r="BE141" s="1818"/>
      <c r="BF141" s="1819"/>
      <c r="BG141" s="1821" t="s">
        <v>593</v>
      </c>
      <c r="BH141" s="1823"/>
      <c r="BI141" s="1821" t="s">
        <v>24</v>
      </c>
      <c r="BJ141" s="1823"/>
      <c r="BK141" s="1803" t="s">
        <v>595</v>
      </c>
      <c r="BL141" s="1732" t="s">
        <v>2449</v>
      </c>
      <c r="BM141" s="1733"/>
      <c r="BN141" s="1805" t="s">
        <v>1557</v>
      </c>
      <c r="BO141" s="1806"/>
    </row>
    <row r="142" spans="1:67" s="534" customFormat="1">
      <c r="A142" s="1832"/>
      <c r="B142" s="1845"/>
      <c r="C142" s="1846"/>
      <c r="D142" s="1846"/>
      <c r="E142" s="1846"/>
      <c r="F142" s="1847"/>
      <c r="G142" s="1778"/>
      <c r="H142" s="1772"/>
      <c r="I142" s="1784"/>
      <c r="J142" s="1850"/>
      <c r="K142" s="1815"/>
      <c r="L142" s="1851"/>
      <c r="M142" s="1781"/>
      <c r="N142" s="1772"/>
      <c r="O142" s="1781"/>
      <c r="P142" s="1772"/>
      <c r="Q142" s="1775"/>
      <c r="R142" s="1778"/>
      <c r="S142" s="1781"/>
      <c r="T142" s="1772"/>
      <c r="U142" s="1781"/>
      <c r="V142" s="1772"/>
      <c r="W142" s="1775"/>
      <c r="X142" s="1797"/>
      <c r="Y142" s="1798"/>
      <c r="Z142" s="1798"/>
      <c r="AA142" s="1798"/>
      <c r="AB142" s="1798"/>
      <c r="AC142" s="1799"/>
      <c r="AD142" s="1781"/>
      <c r="AE142" s="1772"/>
      <c r="AF142" s="1772"/>
      <c r="AG142" s="1772"/>
      <c r="AH142" s="1775"/>
      <c r="AI142" s="1778"/>
      <c r="AJ142" s="1781"/>
      <c r="AK142" s="1772"/>
      <c r="AL142" s="1781"/>
      <c r="AM142" s="1772"/>
      <c r="AN142" s="1775"/>
      <c r="AO142" s="1832"/>
      <c r="AP142" s="1778"/>
      <c r="AQ142" s="1781"/>
      <c r="AR142" s="1772"/>
      <c r="AS142" s="1781"/>
      <c r="AT142" s="1772"/>
      <c r="AU142" s="1775"/>
      <c r="AV142" s="707">
        <f>作業員データ!$CH$21</f>
        <v>0</v>
      </c>
      <c r="AW142" s="1762">
        <f>作業員データ!$BP$21</f>
        <v>0</v>
      </c>
      <c r="AX142" s="1763"/>
      <c r="AY142" s="1764"/>
      <c r="AZ142" s="1762">
        <f>作業員データ!$BV$21</f>
        <v>0</v>
      </c>
      <c r="BA142" s="1763"/>
      <c r="BB142" s="1764"/>
      <c r="BC142" s="1762">
        <f>作業員データ!$CB$21</f>
        <v>0</v>
      </c>
      <c r="BD142" s="1763"/>
      <c r="BE142" s="1764"/>
      <c r="BF142" s="1769"/>
      <c r="BG142" s="1748"/>
      <c r="BH142" s="1751"/>
      <c r="BI142" s="1748"/>
      <c r="BJ142" s="1751"/>
      <c r="BK142" s="1754"/>
      <c r="BL142" s="1734"/>
      <c r="BM142" s="1735"/>
      <c r="BN142" s="1756"/>
      <c r="BO142" s="1758"/>
    </row>
    <row r="143" spans="1:67" s="534" customFormat="1">
      <c r="A143" s="1832"/>
      <c r="B143" s="1809">
        <f>作業員データ!$C$21</f>
        <v>0</v>
      </c>
      <c r="C143" s="1810"/>
      <c r="D143" s="1810"/>
      <c r="E143" s="1810"/>
      <c r="F143" s="1811"/>
      <c r="G143" s="1778"/>
      <c r="H143" s="1772"/>
      <c r="I143" s="1784"/>
      <c r="J143" s="1815" t="str">
        <f>作業員データ!$BE$21</f>
        <v/>
      </c>
      <c r="K143" s="1815" t="str">
        <f>作業員データ!$BH$21</f>
        <v/>
      </c>
      <c r="L143" s="1852"/>
      <c r="M143" s="1828"/>
      <c r="N143" s="1826"/>
      <c r="O143" s="1828"/>
      <c r="P143" s="1826"/>
      <c r="Q143" s="1830"/>
      <c r="R143" s="1835"/>
      <c r="S143" s="1828"/>
      <c r="T143" s="1826"/>
      <c r="U143" s="1828"/>
      <c r="V143" s="1826"/>
      <c r="W143" s="1830"/>
      <c r="X143" s="1839"/>
      <c r="Y143" s="1840"/>
      <c r="Z143" s="1840"/>
      <c r="AA143" s="1840"/>
      <c r="AB143" s="1840"/>
      <c r="AC143" s="1841"/>
      <c r="AD143" s="1781"/>
      <c r="AE143" s="1772"/>
      <c r="AF143" s="1772"/>
      <c r="AG143" s="1772"/>
      <c r="AH143" s="1775"/>
      <c r="AI143" s="1835"/>
      <c r="AJ143" s="1828"/>
      <c r="AK143" s="1826"/>
      <c r="AL143" s="1828"/>
      <c r="AM143" s="1826"/>
      <c r="AN143" s="1830"/>
      <c r="AO143" s="1832"/>
      <c r="AP143" s="1835"/>
      <c r="AQ143" s="1828"/>
      <c r="AR143" s="1826"/>
      <c r="AS143" s="1828"/>
      <c r="AT143" s="1826"/>
      <c r="AU143" s="1830"/>
      <c r="AV143" s="708">
        <f>作業員データ!$CI$21</f>
        <v>0</v>
      </c>
      <c r="AW143" s="1762">
        <f>作業員データ!$BQ$21</f>
        <v>0</v>
      </c>
      <c r="AX143" s="1763"/>
      <c r="AY143" s="1764"/>
      <c r="AZ143" s="1762">
        <f>作業員データ!$BW$21</f>
        <v>0</v>
      </c>
      <c r="BA143" s="1763"/>
      <c r="BB143" s="1764"/>
      <c r="BC143" s="1762">
        <f>作業員データ!$CC$21</f>
        <v>0</v>
      </c>
      <c r="BD143" s="1763"/>
      <c r="BE143" s="1764"/>
      <c r="BF143" s="1820"/>
      <c r="BG143" s="1822"/>
      <c r="BH143" s="1824"/>
      <c r="BI143" s="1822"/>
      <c r="BJ143" s="1824"/>
      <c r="BK143" s="1804"/>
      <c r="BL143" s="1734"/>
      <c r="BM143" s="1735"/>
      <c r="BN143" s="1756"/>
      <c r="BO143" s="1758"/>
    </row>
    <row r="144" spans="1:67" s="534" customFormat="1">
      <c r="A144" s="1832"/>
      <c r="B144" s="1809"/>
      <c r="C144" s="1810"/>
      <c r="D144" s="1810"/>
      <c r="E144" s="1810"/>
      <c r="F144" s="1811"/>
      <c r="G144" s="1778"/>
      <c r="H144" s="1772"/>
      <c r="I144" s="1784"/>
      <c r="J144" s="1815"/>
      <c r="K144" s="1815"/>
      <c r="L144" s="535"/>
      <c r="M144" s="536"/>
      <c r="N144" s="1772" t="e">
        <f ca="1">作業員データ!$N$21</f>
        <v>#VALUE!</v>
      </c>
      <c r="O144" s="1781" t="s">
        <v>593</v>
      </c>
      <c r="P144" s="536"/>
      <c r="Q144" s="537"/>
      <c r="R144" s="535"/>
      <c r="S144" s="536"/>
      <c r="T144" s="1772" t="e">
        <f ca="1">作業員データ!$X$21</f>
        <v>#VALUE!</v>
      </c>
      <c r="U144" s="1781" t="s">
        <v>61</v>
      </c>
      <c r="V144" s="536"/>
      <c r="W144" s="537"/>
      <c r="X144" s="1794">
        <f>作業員データ!$AA$21</f>
        <v>0</v>
      </c>
      <c r="Y144" s="1795"/>
      <c r="Z144" s="1795"/>
      <c r="AA144" s="1795"/>
      <c r="AB144" s="1795"/>
      <c r="AC144" s="1796"/>
      <c r="AD144" s="1780" t="s">
        <v>25</v>
      </c>
      <c r="AE144" s="1771">
        <f>作業員データ!$AB$21</f>
        <v>0</v>
      </c>
      <c r="AF144" s="1771"/>
      <c r="AG144" s="1771"/>
      <c r="AH144" s="1774" t="s">
        <v>26</v>
      </c>
      <c r="AI144" s="1777">
        <f>作業員データ!$AK$21</f>
        <v>0</v>
      </c>
      <c r="AJ144" s="1771"/>
      <c r="AK144" s="1780" t="s">
        <v>62</v>
      </c>
      <c r="AL144" s="1780"/>
      <c r="AM144" s="1771">
        <f>作業員データ!$AM$21</f>
        <v>0</v>
      </c>
      <c r="AN144" s="1783"/>
      <c r="AO144" s="1832"/>
      <c r="AP144" s="1777">
        <f>作業員データ!$AV$21</f>
        <v>0</v>
      </c>
      <c r="AQ144" s="1786"/>
      <c r="AR144" s="1786"/>
      <c r="AS144" s="1786"/>
      <c r="AT144" s="1786"/>
      <c r="AU144" s="1787"/>
      <c r="AV144" s="709">
        <f>作業員データ!$CJ$21</f>
        <v>0</v>
      </c>
      <c r="AW144" s="1762">
        <f>作業員データ!$BR$21</f>
        <v>0</v>
      </c>
      <c r="AX144" s="1763"/>
      <c r="AY144" s="1764"/>
      <c r="AZ144" s="1762">
        <f>作業員データ!$BX$21</f>
        <v>0</v>
      </c>
      <c r="BA144" s="1763"/>
      <c r="BB144" s="1764"/>
      <c r="BC144" s="1762">
        <f>作業員データ!$CD$21</f>
        <v>0</v>
      </c>
      <c r="BD144" s="1763"/>
      <c r="BE144" s="1764"/>
      <c r="BF144" s="1768"/>
      <c r="BG144" s="1747" t="s">
        <v>593</v>
      </c>
      <c r="BH144" s="1750"/>
      <c r="BI144" s="1747" t="s">
        <v>24</v>
      </c>
      <c r="BJ144" s="1750"/>
      <c r="BK144" s="1753" t="s">
        <v>595</v>
      </c>
      <c r="BL144" s="1734"/>
      <c r="BM144" s="1735"/>
      <c r="BN144" s="1756"/>
      <c r="BO144" s="1758"/>
    </row>
    <row r="145" spans="1:67" s="534" customFormat="1">
      <c r="A145" s="1832"/>
      <c r="B145" s="1777"/>
      <c r="C145" s="1771"/>
      <c r="D145" s="1771"/>
      <c r="E145" s="1771"/>
      <c r="F145" s="1783"/>
      <c r="G145" s="1778"/>
      <c r="H145" s="1772"/>
      <c r="I145" s="1784"/>
      <c r="J145" s="1756" t="str">
        <f>作業員データ!$BK$21</f>
        <v/>
      </c>
      <c r="K145" s="1758" t="str">
        <f>作業員データ!$BN$21</f>
        <v/>
      </c>
      <c r="L145" s="535"/>
      <c r="M145" s="536"/>
      <c r="N145" s="1772"/>
      <c r="O145" s="1781"/>
      <c r="P145" s="536"/>
      <c r="Q145" s="537"/>
      <c r="R145" s="535"/>
      <c r="S145" s="536"/>
      <c r="T145" s="1772"/>
      <c r="U145" s="1781"/>
      <c r="V145" s="536"/>
      <c r="W145" s="537"/>
      <c r="X145" s="1797"/>
      <c r="Y145" s="1798"/>
      <c r="Z145" s="1798"/>
      <c r="AA145" s="1798"/>
      <c r="AB145" s="1798"/>
      <c r="AC145" s="1799"/>
      <c r="AD145" s="1781"/>
      <c r="AE145" s="1772"/>
      <c r="AF145" s="1772"/>
      <c r="AG145" s="1772"/>
      <c r="AH145" s="1775"/>
      <c r="AI145" s="1778"/>
      <c r="AJ145" s="1772"/>
      <c r="AK145" s="1781"/>
      <c r="AL145" s="1781"/>
      <c r="AM145" s="1772"/>
      <c r="AN145" s="1784"/>
      <c r="AO145" s="1832"/>
      <c r="AP145" s="1788"/>
      <c r="AQ145" s="1789"/>
      <c r="AR145" s="1789"/>
      <c r="AS145" s="1789"/>
      <c r="AT145" s="1789"/>
      <c r="AU145" s="1790"/>
      <c r="AV145" s="1760">
        <f>作業員データ!$CK$21</f>
        <v>0</v>
      </c>
      <c r="AW145" s="1762">
        <f>作業員データ!$BS$21</f>
        <v>0</v>
      </c>
      <c r="AX145" s="1763"/>
      <c r="AY145" s="1764"/>
      <c r="AZ145" s="1762">
        <f>作業員データ!$BY$21</f>
        <v>0</v>
      </c>
      <c r="BA145" s="1763"/>
      <c r="BB145" s="1764"/>
      <c r="BC145" s="1762">
        <f>作業員データ!$CE$21</f>
        <v>0</v>
      </c>
      <c r="BD145" s="1763"/>
      <c r="BE145" s="1764"/>
      <c r="BF145" s="1769"/>
      <c r="BG145" s="1748"/>
      <c r="BH145" s="1751"/>
      <c r="BI145" s="1748"/>
      <c r="BJ145" s="1751"/>
      <c r="BK145" s="1754"/>
      <c r="BL145" s="1734"/>
      <c r="BM145" s="1735"/>
      <c r="BN145" s="1756"/>
      <c r="BO145" s="1758"/>
    </row>
    <row r="146" spans="1:67" s="534" customFormat="1">
      <c r="A146" s="1833"/>
      <c r="B146" s="1812"/>
      <c r="C146" s="1813"/>
      <c r="D146" s="1813"/>
      <c r="E146" s="1813"/>
      <c r="F146" s="1814"/>
      <c r="G146" s="1779"/>
      <c r="H146" s="1773"/>
      <c r="I146" s="1785"/>
      <c r="J146" s="1757"/>
      <c r="K146" s="1759"/>
      <c r="L146" s="538"/>
      <c r="M146" s="539"/>
      <c r="N146" s="1773"/>
      <c r="O146" s="1782"/>
      <c r="P146" s="539"/>
      <c r="Q146" s="540"/>
      <c r="R146" s="538"/>
      <c r="S146" s="539"/>
      <c r="T146" s="1773"/>
      <c r="U146" s="1782"/>
      <c r="V146" s="539"/>
      <c r="W146" s="540"/>
      <c r="X146" s="1800"/>
      <c r="Y146" s="1801"/>
      <c r="Z146" s="1801"/>
      <c r="AA146" s="1801"/>
      <c r="AB146" s="1801"/>
      <c r="AC146" s="1802"/>
      <c r="AD146" s="1782"/>
      <c r="AE146" s="1773"/>
      <c r="AF146" s="1773"/>
      <c r="AG146" s="1773"/>
      <c r="AH146" s="1776"/>
      <c r="AI146" s="1779"/>
      <c r="AJ146" s="1773"/>
      <c r="AK146" s="1782"/>
      <c r="AL146" s="1782"/>
      <c r="AM146" s="1773"/>
      <c r="AN146" s="1785"/>
      <c r="AO146" s="1833"/>
      <c r="AP146" s="1791"/>
      <c r="AQ146" s="1792"/>
      <c r="AR146" s="1792"/>
      <c r="AS146" s="1792"/>
      <c r="AT146" s="1792"/>
      <c r="AU146" s="1793"/>
      <c r="AV146" s="1761"/>
      <c r="AW146" s="1765">
        <f>作業員データ!$BT$21</f>
        <v>0</v>
      </c>
      <c r="AX146" s="1766"/>
      <c r="AY146" s="1767"/>
      <c r="AZ146" s="1765">
        <f>作業員データ!$BZ$21</f>
        <v>0</v>
      </c>
      <c r="BA146" s="1766"/>
      <c r="BB146" s="1767"/>
      <c r="BC146" s="1765">
        <f>作業員データ!$CF$21</f>
        <v>0</v>
      </c>
      <c r="BD146" s="1766"/>
      <c r="BE146" s="1767"/>
      <c r="BF146" s="1770"/>
      <c r="BG146" s="1749"/>
      <c r="BH146" s="1752"/>
      <c r="BI146" s="1749"/>
      <c r="BJ146" s="1752"/>
      <c r="BK146" s="1755"/>
      <c r="BL146" s="1736"/>
      <c r="BM146" s="1737"/>
      <c r="BN146" s="1807"/>
      <c r="BO146" s="1808"/>
    </row>
    <row r="147" spans="1:67" s="534" customFormat="1" ht="14.25" customHeight="1">
      <c r="A147" s="1831">
        <f>作業員データ!$A$22</f>
        <v>19</v>
      </c>
      <c r="B147" s="1842">
        <f>作業員データ!$B$22</f>
        <v>0</v>
      </c>
      <c r="C147" s="1843"/>
      <c r="D147" s="1843"/>
      <c r="E147" s="1843"/>
      <c r="F147" s="1844"/>
      <c r="G147" s="1848">
        <f>作業員データ!$D$22</f>
        <v>0</v>
      </c>
      <c r="H147" s="1825"/>
      <c r="I147" s="1849"/>
      <c r="J147" s="1850" t="str">
        <f>作業員データ!$AY$22</f>
        <v/>
      </c>
      <c r="K147" s="1815" t="str">
        <f>作業員データ!$BB$22</f>
        <v/>
      </c>
      <c r="L147" s="1848" t="str">
        <f>作業員データ!$L$22</f>
        <v/>
      </c>
      <c r="M147" s="1827" t="s">
        <v>593</v>
      </c>
      <c r="N147" s="1825">
        <f>作業員データ!$H$22</f>
        <v>0</v>
      </c>
      <c r="O147" s="1827" t="s">
        <v>24</v>
      </c>
      <c r="P147" s="1825">
        <f>作業員データ!$J$22</f>
        <v>0</v>
      </c>
      <c r="Q147" s="1829" t="s">
        <v>595</v>
      </c>
      <c r="R147" s="1834" t="str">
        <f>作業員データ!$V$22</f>
        <v/>
      </c>
      <c r="S147" s="1827" t="s">
        <v>593</v>
      </c>
      <c r="T147" s="1825">
        <f>作業員データ!$R$22</f>
        <v>0</v>
      </c>
      <c r="U147" s="1827" t="s">
        <v>24</v>
      </c>
      <c r="V147" s="1825">
        <f>作業員データ!$T$22</f>
        <v>0</v>
      </c>
      <c r="W147" s="1829" t="s">
        <v>595</v>
      </c>
      <c r="X147" s="1836">
        <f>作業員データ!$Y$22</f>
        <v>0</v>
      </c>
      <c r="Y147" s="1837"/>
      <c r="Z147" s="1837"/>
      <c r="AA147" s="1837"/>
      <c r="AB147" s="1837"/>
      <c r="AC147" s="1838"/>
      <c r="AD147" s="1827" t="s">
        <v>25</v>
      </c>
      <c r="AE147" s="1825">
        <f>作業員データ!$Z$22</f>
        <v>0</v>
      </c>
      <c r="AF147" s="1825"/>
      <c r="AG147" s="1825"/>
      <c r="AH147" s="1829" t="s">
        <v>26</v>
      </c>
      <c r="AI147" s="1834">
        <f>作業員データ!$AD$22</f>
        <v>0</v>
      </c>
      <c r="AJ147" s="1827" t="s">
        <v>593</v>
      </c>
      <c r="AK147" s="1825">
        <f>作業員データ!$AF$22</f>
        <v>0</v>
      </c>
      <c r="AL147" s="1827" t="s">
        <v>24</v>
      </c>
      <c r="AM147" s="1825">
        <f>作業員データ!$AH$22</f>
        <v>0</v>
      </c>
      <c r="AN147" s="1829" t="s">
        <v>595</v>
      </c>
      <c r="AO147" s="1831">
        <f>作業員データ!$AN$22</f>
        <v>0</v>
      </c>
      <c r="AP147" s="1834">
        <f>作業員データ!$AP$22</f>
        <v>0</v>
      </c>
      <c r="AQ147" s="1827" t="s">
        <v>593</v>
      </c>
      <c r="AR147" s="1825">
        <f>作業員データ!$AR$22</f>
        <v>0</v>
      </c>
      <c r="AS147" s="1827" t="s">
        <v>24</v>
      </c>
      <c r="AT147" s="1825">
        <f>作業員データ!$AT$22</f>
        <v>0</v>
      </c>
      <c r="AU147" s="1829" t="s">
        <v>595</v>
      </c>
      <c r="AV147" s="820">
        <f>作業員データ!$CG$22</f>
        <v>0</v>
      </c>
      <c r="AW147" s="1816">
        <f>作業員データ!$BO$22</f>
        <v>0</v>
      </c>
      <c r="AX147" s="1817"/>
      <c r="AY147" s="1818"/>
      <c r="AZ147" s="1816">
        <f>作業員データ!$BU$22</f>
        <v>0</v>
      </c>
      <c r="BA147" s="1817"/>
      <c r="BB147" s="1818"/>
      <c r="BC147" s="1816">
        <f>作業員データ!$CA$22</f>
        <v>0</v>
      </c>
      <c r="BD147" s="1817"/>
      <c r="BE147" s="1818"/>
      <c r="BF147" s="1819"/>
      <c r="BG147" s="1821" t="s">
        <v>593</v>
      </c>
      <c r="BH147" s="1823"/>
      <c r="BI147" s="1821" t="s">
        <v>24</v>
      </c>
      <c r="BJ147" s="1823"/>
      <c r="BK147" s="1803" t="s">
        <v>595</v>
      </c>
      <c r="BL147" s="1732" t="s">
        <v>2449</v>
      </c>
      <c r="BM147" s="1733"/>
      <c r="BN147" s="1805" t="s">
        <v>1557</v>
      </c>
      <c r="BO147" s="1806"/>
    </row>
    <row r="148" spans="1:67" s="534" customFormat="1" ht="14.25" customHeight="1">
      <c r="A148" s="1832"/>
      <c r="B148" s="1845"/>
      <c r="C148" s="1846"/>
      <c r="D148" s="1846"/>
      <c r="E148" s="1846"/>
      <c r="F148" s="1847"/>
      <c r="G148" s="1778"/>
      <c r="H148" s="1772"/>
      <c r="I148" s="1784"/>
      <c r="J148" s="1850"/>
      <c r="K148" s="1815"/>
      <c r="L148" s="1851"/>
      <c r="M148" s="1781"/>
      <c r="N148" s="1772"/>
      <c r="O148" s="1781"/>
      <c r="P148" s="1772"/>
      <c r="Q148" s="1775"/>
      <c r="R148" s="1778"/>
      <c r="S148" s="1781"/>
      <c r="T148" s="1772"/>
      <c r="U148" s="1781"/>
      <c r="V148" s="1772"/>
      <c r="W148" s="1775"/>
      <c r="X148" s="1797"/>
      <c r="Y148" s="1798"/>
      <c r="Z148" s="1798"/>
      <c r="AA148" s="1798"/>
      <c r="AB148" s="1798"/>
      <c r="AC148" s="1799"/>
      <c r="AD148" s="1781"/>
      <c r="AE148" s="1772"/>
      <c r="AF148" s="1772"/>
      <c r="AG148" s="1772"/>
      <c r="AH148" s="1775"/>
      <c r="AI148" s="1778"/>
      <c r="AJ148" s="1781"/>
      <c r="AK148" s="1772"/>
      <c r="AL148" s="1781"/>
      <c r="AM148" s="1772"/>
      <c r="AN148" s="1775"/>
      <c r="AO148" s="1832"/>
      <c r="AP148" s="1778"/>
      <c r="AQ148" s="1781"/>
      <c r="AR148" s="1772"/>
      <c r="AS148" s="1781"/>
      <c r="AT148" s="1772"/>
      <c r="AU148" s="1775"/>
      <c r="AV148" s="707">
        <f>作業員データ!$CH$22</f>
        <v>0</v>
      </c>
      <c r="AW148" s="1762">
        <f>作業員データ!$BP$22</f>
        <v>0</v>
      </c>
      <c r="AX148" s="1763"/>
      <c r="AY148" s="1764"/>
      <c r="AZ148" s="1762">
        <f>作業員データ!$BV$22</f>
        <v>0</v>
      </c>
      <c r="BA148" s="1763"/>
      <c r="BB148" s="1764"/>
      <c r="BC148" s="1762">
        <f>作業員データ!$CB$22</f>
        <v>0</v>
      </c>
      <c r="BD148" s="1763"/>
      <c r="BE148" s="1764"/>
      <c r="BF148" s="1769"/>
      <c r="BG148" s="1748"/>
      <c r="BH148" s="1751"/>
      <c r="BI148" s="1748"/>
      <c r="BJ148" s="1751"/>
      <c r="BK148" s="1754"/>
      <c r="BL148" s="1734"/>
      <c r="BM148" s="1735"/>
      <c r="BN148" s="1756"/>
      <c r="BO148" s="1758"/>
    </row>
    <row r="149" spans="1:67" s="534" customFormat="1" ht="14.25" customHeight="1">
      <c r="A149" s="1832"/>
      <c r="B149" s="1809">
        <f>作業員データ!$C$22</f>
        <v>0</v>
      </c>
      <c r="C149" s="1810"/>
      <c r="D149" s="1810"/>
      <c r="E149" s="1810"/>
      <c r="F149" s="1811"/>
      <c r="G149" s="1778"/>
      <c r="H149" s="1772"/>
      <c r="I149" s="1784"/>
      <c r="J149" s="1815" t="str">
        <f>作業員データ!$BE$22</f>
        <v/>
      </c>
      <c r="K149" s="1815" t="str">
        <f>作業員データ!$BH$22</f>
        <v/>
      </c>
      <c r="L149" s="1852"/>
      <c r="M149" s="1828"/>
      <c r="N149" s="1826"/>
      <c r="O149" s="1828"/>
      <c r="P149" s="1826"/>
      <c r="Q149" s="1830"/>
      <c r="R149" s="1835"/>
      <c r="S149" s="1828"/>
      <c r="T149" s="1826"/>
      <c r="U149" s="1828"/>
      <c r="V149" s="1826"/>
      <c r="W149" s="1830"/>
      <c r="X149" s="1839"/>
      <c r="Y149" s="1840"/>
      <c r="Z149" s="1840"/>
      <c r="AA149" s="1840"/>
      <c r="AB149" s="1840"/>
      <c r="AC149" s="1841"/>
      <c r="AD149" s="1781"/>
      <c r="AE149" s="1772"/>
      <c r="AF149" s="1772"/>
      <c r="AG149" s="1772"/>
      <c r="AH149" s="1775"/>
      <c r="AI149" s="1835"/>
      <c r="AJ149" s="1828"/>
      <c r="AK149" s="1826"/>
      <c r="AL149" s="1828"/>
      <c r="AM149" s="1826"/>
      <c r="AN149" s="1830"/>
      <c r="AO149" s="1832"/>
      <c r="AP149" s="1835"/>
      <c r="AQ149" s="1828"/>
      <c r="AR149" s="1826"/>
      <c r="AS149" s="1828"/>
      <c r="AT149" s="1826"/>
      <c r="AU149" s="1830"/>
      <c r="AV149" s="708">
        <f>作業員データ!$CI$22</f>
        <v>0</v>
      </c>
      <c r="AW149" s="1762">
        <f>作業員データ!$BQ$22</f>
        <v>0</v>
      </c>
      <c r="AX149" s="1763"/>
      <c r="AY149" s="1764"/>
      <c r="AZ149" s="1762">
        <f>作業員データ!$BW$22</f>
        <v>0</v>
      </c>
      <c r="BA149" s="1763"/>
      <c r="BB149" s="1764"/>
      <c r="BC149" s="1762">
        <f>作業員データ!$CC$22</f>
        <v>0</v>
      </c>
      <c r="BD149" s="1763"/>
      <c r="BE149" s="1764"/>
      <c r="BF149" s="1820"/>
      <c r="BG149" s="1822"/>
      <c r="BH149" s="1824"/>
      <c r="BI149" s="1822"/>
      <c r="BJ149" s="1824"/>
      <c r="BK149" s="1804"/>
      <c r="BL149" s="1734"/>
      <c r="BM149" s="1735"/>
      <c r="BN149" s="1756"/>
      <c r="BO149" s="1758"/>
    </row>
    <row r="150" spans="1:67" s="534" customFormat="1" ht="14.25" customHeight="1">
      <c r="A150" s="1832"/>
      <c r="B150" s="1809"/>
      <c r="C150" s="1810"/>
      <c r="D150" s="1810"/>
      <c r="E150" s="1810"/>
      <c r="F150" s="1811"/>
      <c r="G150" s="1778"/>
      <c r="H150" s="1772"/>
      <c r="I150" s="1784"/>
      <c r="J150" s="1815"/>
      <c r="K150" s="1815"/>
      <c r="L150" s="535"/>
      <c r="M150" s="536"/>
      <c r="N150" s="1772" t="e">
        <f ca="1">作業員データ!$N$22</f>
        <v>#VALUE!</v>
      </c>
      <c r="O150" s="1781" t="s">
        <v>593</v>
      </c>
      <c r="P150" s="536"/>
      <c r="Q150" s="537"/>
      <c r="R150" s="535"/>
      <c r="S150" s="536"/>
      <c r="T150" s="1772" t="e">
        <f ca="1">作業員データ!$X$22</f>
        <v>#VALUE!</v>
      </c>
      <c r="U150" s="1781" t="s">
        <v>61</v>
      </c>
      <c r="V150" s="536"/>
      <c r="W150" s="537"/>
      <c r="X150" s="1794">
        <f>作業員データ!$AA$22</f>
        <v>0</v>
      </c>
      <c r="Y150" s="1795"/>
      <c r="Z150" s="1795"/>
      <c r="AA150" s="1795"/>
      <c r="AB150" s="1795"/>
      <c r="AC150" s="1796"/>
      <c r="AD150" s="1780" t="s">
        <v>25</v>
      </c>
      <c r="AE150" s="1771">
        <f>作業員データ!$AB$22</f>
        <v>0</v>
      </c>
      <c r="AF150" s="1771"/>
      <c r="AG150" s="1771"/>
      <c r="AH150" s="1774" t="s">
        <v>26</v>
      </c>
      <c r="AI150" s="1777">
        <f>作業員データ!$AK$22</f>
        <v>0</v>
      </c>
      <c r="AJ150" s="1771"/>
      <c r="AK150" s="1780" t="s">
        <v>62</v>
      </c>
      <c r="AL150" s="1780"/>
      <c r="AM150" s="1771">
        <f>作業員データ!$AM$22</f>
        <v>0</v>
      </c>
      <c r="AN150" s="1783"/>
      <c r="AO150" s="1832"/>
      <c r="AP150" s="1777">
        <f>作業員データ!$AV$22</f>
        <v>0</v>
      </c>
      <c r="AQ150" s="1786"/>
      <c r="AR150" s="1786"/>
      <c r="AS150" s="1786"/>
      <c r="AT150" s="1786"/>
      <c r="AU150" s="1787"/>
      <c r="AV150" s="709">
        <f>作業員データ!$CJ$22</f>
        <v>0</v>
      </c>
      <c r="AW150" s="1762">
        <f>作業員データ!$BR$22</f>
        <v>0</v>
      </c>
      <c r="AX150" s="1763"/>
      <c r="AY150" s="1764"/>
      <c r="AZ150" s="1762">
        <f>作業員データ!$BX$22</f>
        <v>0</v>
      </c>
      <c r="BA150" s="1763"/>
      <c r="BB150" s="1764"/>
      <c r="BC150" s="1762">
        <f>作業員データ!$CD$22</f>
        <v>0</v>
      </c>
      <c r="BD150" s="1763"/>
      <c r="BE150" s="1764"/>
      <c r="BF150" s="1768"/>
      <c r="BG150" s="1747" t="s">
        <v>593</v>
      </c>
      <c r="BH150" s="1750"/>
      <c r="BI150" s="1747" t="s">
        <v>24</v>
      </c>
      <c r="BJ150" s="1750"/>
      <c r="BK150" s="1753" t="s">
        <v>595</v>
      </c>
      <c r="BL150" s="1734"/>
      <c r="BM150" s="1735"/>
      <c r="BN150" s="1756"/>
      <c r="BO150" s="1758"/>
    </row>
    <row r="151" spans="1:67" s="534" customFormat="1" ht="14.25" customHeight="1">
      <c r="A151" s="1832"/>
      <c r="B151" s="1777"/>
      <c r="C151" s="1771"/>
      <c r="D151" s="1771"/>
      <c r="E151" s="1771"/>
      <c r="F151" s="1783"/>
      <c r="G151" s="1778"/>
      <c r="H151" s="1772"/>
      <c r="I151" s="1784"/>
      <c r="J151" s="1756" t="str">
        <f>作業員データ!$BK$22</f>
        <v/>
      </c>
      <c r="K151" s="1758" t="str">
        <f>作業員データ!$BN$22</f>
        <v/>
      </c>
      <c r="L151" s="535"/>
      <c r="M151" s="536"/>
      <c r="N151" s="1772"/>
      <c r="O151" s="1781"/>
      <c r="P151" s="536"/>
      <c r="Q151" s="537"/>
      <c r="R151" s="535"/>
      <c r="S151" s="536"/>
      <c r="T151" s="1772"/>
      <c r="U151" s="1781"/>
      <c r="V151" s="536"/>
      <c r="W151" s="537"/>
      <c r="X151" s="1797"/>
      <c r="Y151" s="1798"/>
      <c r="Z151" s="1798"/>
      <c r="AA151" s="1798"/>
      <c r="AB151" s="1798"/>
      <c r="AC151" s="1799"/>
      <c r="AD151" s="1781"/>
      <c r="AE151" s="1772"/>
      <c r="AF151" s="1772"/>
      <c r="AG151" s="1772"/>
      <c r="AH151" s="1775"/>
      <c r="AI151" s="1778"/>
      <c r="AJ151" s="1772"/>
      <c r="AK151" s="1781"/>
      <c r="AL151" s="1781"/>
      <c r="AM151" s="1772"/>
      <c r="AN151" s="1784"/>
      <c r="AO151" s="1832"/>
      <c r="AP151" s="1788"/>
      <c r="AQ151" s="1789"/>
      <c r="AR151" s="1789"/>
      <c r="AS151" s="1789"/>
      <c r="AT151" s="1789"/>
      <c r="AU151" s="1790"/>
      <c r="AV151" s="1760">
        <f>作業員データ!$CK$22</f>
        <v>0</v>
      </c>
      <c r="AW151" s="1762">
        <f>作業員データ!$BS$22</f>
        <v>0</v>
      </c>
      <c r="AX151" s="1763"/>
      <c r="AY151" s="1764"/>
      <c r="AZ151" s="1762">
        <f>作業員データ!$BY$22</f>
        <v>0</v>
      </c>
      <c r="BA151" s="1763"/>
      <c r="BB151" s="1764"/>
      <c r="BC151" s="1762">
        <f>作業員データ!$CE$22</f>
        <v>0</v>
      </c>
      <c r="BD151" s="1763"/>
      <c r="BE151" s="1764"/>
      <c r="BF151" s="1769"/>
      <c r="BG151" s="1748"/>
      <c r="BH151" s="1751"/>
      <c r="BI151" s="1748"/>
      <c r="BJ151" s="1751"/>
      <c r="BK151" s="1754"/>
      <c r="BL151" s="1734"/>
      <c r="BM151" s="1735"/>
      <c r="BN151" s="1756"/>
      <c r="BO151" s="1758"/>
    </row>
    <row r="152" spans="1:67" s="534" customFormat="1" ht="14.25" customHeight="1">
      <c r="A152" s="1833"/>
      <c r="B152" s="1812"/>
      <c r="C152" s="1813"/>
      <c r="D152" s="1813"/>
      <c r="E152" s="1813"/>
      <c r="F152" s="1814"/>
      <c r="G152" s="1779"/>
      <c r="H152" s="1773"/>
      <c r="I152" s="1785"/>
      <c r="J152" s="1757"/>
      <c r="K152" s="1759"/>
      <c r="L152" s="538"/>
      <c r="M152" s="539"/>
      <c r="N152" s="1773"/>
      <c r="O152" s="1782"/>
      <c r="P152" s="539"/>
      <c r="Q152" s="540"/>
      <c r="R152" s="538"/>
      <c r="S152" s="539"/>
      <c r="T152" s="1773"/>
      <c r="U152" s="1782"/>
      <c r="V152" s="539"/>
      <c r="W152" s="540"/>
      <c r="X152" s="1800"/>
      <c r="Y152" s="1801"/>
      <c r="Z152" s="1801"/>
      <c r="AA152" s="1801"/>
      <c r="AB152" s="1801"/>
      <c r="AC152" s="1802"/>
      <c r="AD152" s="1782"/>
      <c r="AE152" s="1773"/>
      <c r="AF152" s="1773"/>
      <c r="AG152" s="1773"/>
      <c r="AH152" s="1776"/>
      <c r="AI152" s="1779"/>
      <c r="AJ152" s="1773"/>
      <c r="AK152" s="1782"/>
      <c r="AL152" s="1782"/>
      <c r="AM152" s="1773"/>
      <c r="AN152" s="1785"/>
      <c r="AO152" s="1833"/>
      <c r="AP152" s="1791"/>
      <c r="AQ152" s="1792"/>
      <c r="AR152" s="1792"/>
      <c r="AS152" s="1792"/>
      <c r="AT152" s="1792"/>
      <c r="AU152" s="1793"/>
      <c r="AV152" s="1761"/>
      <c r="AW152" s="1765">
        <f>作業員データ!$BT$22</f>
        <v>0</v>
      </c>
      <c r="AX152" s="1766"/>
      <c r="AY152" s="1767"/>
      <c r="AZ152" s="1765">
        <f>作業員データ!$BZ$22</f>
        <v>0</v>
      </c>
      <c r="BA152" s="1766"/>
      <c r="BB152" s="1767"/>
      <c r="BC152" s="1765">
        <f>作業員データ!$CF$22</f>
        <v>0</v>
      </c>
      <c r="BD152" s="1766"/>
      <c r="BE152" s="1767"/>
      <c r="BF152" s="1770"/>
      <c r="BG152" s="1749"/>
      <c r="BH152" s="1752"/>
      <c r="BI152" s="1749"/>
      <c r="BJ152" s="1752"/>
      <c r="BK152" s="1755"/>
      <c r="BL152" s="1736"/>
      <c r="BM152" s="1737"/>
      <c r="BN152" s="1807"/>
      <c r="BO152" s="1808"/>
    </row>
    <row r="153" spans="1:67" s="534" customFormat="1" ht="14.25" customHeight="1">
      <c r="A153" s="1831">
        <f>作業員データ!$A$23</f>
        <v>20</v>
      </c>
      <c r="B153" s="1842">
        <f>作業員データ!$B$23</f>
        <v>0</v>
      </c>
      <c r="C153" s="1843"/>
      <c r="D153" s="1843"/>
      <c r="E153" s="1843"/>
      <c r="F153" s="1844"/>
      <c r="G153" s="1848">
        <f>作業員データ!$D$23</f>
        <v>0</v>
      </c>
      <c r="H153" s="1825"/>
      <c r="I153" s="1849"/>
      <c r="J153" s="1850" t="str">
        <f>作業員データ!$AY$23</f>
        <v/>
      </c>
      <c r="K153" s="1815" t="str">
        <f>作業員データ!$BB$23</f>
        <v/>
      </c>
      <c r="L153" s="1848" t="str">
        <f>作業員データ!$L$23</f>
        <v/>
      </c>
      <c r="M153" s="1827" t="s">
        <v>593</v>
      </c>
      <c r="N153" s="1825">
        <f>作業員データ!$H$23</f>
        <v>0</v>
      </c>
      <c r="O153" s="1827" t="s">
        <v>24</v>
      </c>
      <c r="P153" s="1825">
        <f>作業員データ!$J$23</f>
        <v>0</v>
      </c>
      <c r="Q153" s="1829" t="s">
        <v>595</v>
      </c>
      <c r="R153" s="1834" t="str">
        <f>作業員データ!$V$23</f>
        <v/>
      </c>
      <c r="S153" s="1827" t="s">
        <v>593</v>
      </c>
      <c r="T153" s="1825">
        <f>作業員データ!$R$23</f>
        <v>0</v>
      </c>
      <c r="U153" s="1827" t="s">
        <v>24</v>
      </c>
      <c r="V153" s="1825">
        <f>作業員データ!$T$23</f>
        <v>0</v>
      </c>
      <c r="W153" s="1829" t="s">
        <v>595</v>
      </c>
      <c r="X153" s="1836">
        <f>作業員データ!$Y$23</f>
        <v>0</v>
      </c>
      <c r="Y153" s="1837"/>
      <c r="Z153" s="1837"/>
      <c r="AA153" s="1837"/>
      <c r="AB153" s="1837"/>
      <c r="AC153" s="1838"/>
      <c r="AD153" s="1827" t="s">
        <v>25</v>
      </c>
      <c r="AE153" s="1825">
        <f>作業員データ!$Z$23</f>
        <v>0</v>
      </c>
      <c r="AF153" s="1825"/>
      <c r="AG153" s="1825"/>
      <c r="AH153" s="1829" t="s">
        <v>26</v>
      </c>
      <c r="AI153" s="1834">
        <f>作業員データ!$AD$23</f>
        <v>0</v>
      </c>
      <c r="AJ153" s="1827" t="s">
        <v>593</v>
      </c>
      <c r="AK153" s="1825">
        <f>作業員データ!$AF$23</f>
        <v>0</v>
      </c>
      <c r="AL153" s="1827" t="s">
        <v>24</v>
      </c>
      <c r="AM153" s="1825">
        <f>作業員データ!$AH$23</f>
        <v>0</v>
      </c>
      <c r="AN153" s="1829" t="s">
        <v>595</v>
      </c>
      <c r="AO153" s="1831">
        <f>作業員データ!$AN$23</f>
        <v>0</v>
      </c>
      <c r="AP153" s="1834">
        <f>作業員データ!$AP$23</f>
        <v>0</v>
      </c>
      <c r="AQ153" s="1827" t="s">
        <v>593</v>
      </c>
      <c r="AR153" s="1825">
        <f>作業員データ!$AR$23</f>
        <v>0</v>
      </c>
      <c r="AS153" s="1827" t="s">
        <v>24</v>
      </c>
      <c r="AT153" s="1825">
        <f>作業員データ!$AT$23</f>
        <v>0</v>
      </c>
      <c r="AU153" s="1829" t="s">
        <v>595</v>
      </c>
      <c r="AV153" s="820">
        <f>作業員データ!$CG$23</f>
        <v>0</v>
      </c>
      <c r="AW153" s="1816">
        <f>作業員データ!$BO$23</f>
        <v>0</v>
      </c>
      <c r="AX153" s="1817"/>
      <c r="AY153" s="1818"/>
      <c r="AZ153" s="1816">
        <f>作業員データ!$BU$23</f>
        <v>0</v>
      </c>
      <c r="BA153" s="1817"/>
      <c r="BB153" s="1818"/>
      <c r="BC153" s="1816">
        <f>作業員データ!$CA$23</f>
        <v>0</v>
      </c>
      <c r="BD153" s="1817"/>
      <c r="BE153" s="1818"/>
      <c r="BF153" s="1819"/>
      <c r="BG153" s="1821" t="s">
        <v>593</v>
      </c>
      <c r="BH153" s="1823"/>
      <c r="BI153" s="1821" t="s">
        <v>24</v>
      </c>
      <c r="BJ153" s="1823"/>
      <c r="BK153" s="1803" t="s">
        <v>595</v>
      </c>
      <c r="BL153" s="1732" t="s">
        <v>2449</v>
      </c>
      <c r="BM153" s="1733"/>
      <c r="BN153" s="1805" t="s">
        <v>1557</v>
      </c>
      <c r="BO153" s="1806"/>
    </row>
    <row r="154" spans="1:67" s="534" customFormat="1" ht="14.25" customHeight="1">
      <c r="A154" s="1832"/>
      <c r="B154" s="1845"/>
      <c r="C154" s="1846"/>
      <c r="D154" s="1846"/>
      <c r="E154" s="1846"/>
      <c r="F154" s="1847"/>
      <c r="G154" s="1778"/>
      <c r="H154" s="1772"/>
      <c r="I154" s="1784"/>
      <c r="J154" s="1850"/>
      <c r="K154" s="1815"/>
      <c r="L154" s="1851"/>
      <c r="M154" s="1781"/>
      <c r="N154" s="1772"/>
      <c r="O154" s="1781"/>
      <c r="P154" s="1772"/>
      <c r="Q154" s="1775"/>
      <c r="R154" s="1778"/>
      <c r="S154" s="1781"/>
      <c r="T154" s="1772"/>
      <c r="U154" s="1781"/>
      <c r="V154" s="1772"/>
      <c r="W154" s="1775"/>
      <c r="X154" s="1797"/>
      <c r="Y154" s="1798"/>
      <c r="Z154" s="1798"/>
      <c r="AA154" s="1798"/>
      <c r="AB154" s="1798"/>
      <c r="AC154" s="1799"/>
      <c r="AD154" s="1781"/>
      <c r="AE154" s="1772"/>
      <c r="AF154" s="1772"/>
      <c r="AG154" s="1772"/>
      <c r="AH154" s="1775"/>
      <c r="AI154" s="1778"/>
      <c r="AJ154" s="1781"/>
      <c r="AK154" s="1772"/>
      <c r="AL154" s="1781"/>
      <c r="AM154" s="1772"/>
      <c r="AN154" s="1775"/>
      <c r="AO154" s="1832"/>
      <c r="AP154" s="1778"/>
      <c r="AQ154" s="1781"/>
      <c r="AR154" s="1772"/>
      <c r="AS154" s="1781"/>
      <c r="AT154" s="1772"/>
      <c r="AU154" s="1775"/>
      <c r="AV154" s="707">
        <f>作業員データ!$CH$23</f>
        <v>0</v>
      </c>
      <c r="AW154" s="1762">
        <f>作業員データ!$BP$23</f>
        <v>0</v>
      </c>
      <c r="AX154" s="1763"/>
      <c r="AY154" s="1764"/>
      <c r="AZ154" s="1762">
        <f>作業員データ!$BV$23</f>
        <v>0</v>
      </c>
      <c r="BA154" s="1763"/>
      <c r="BB154" s="1764"/>
      <c r="BC154" s="1762">
        <f>作業員データ!$CB$23</f>
        <v>0</v>
      </c>
      <c r="BD154" s="1763"/>
      <c r="BE154" s="1764"/>
      <c r="BF154" s="1769"/>
      <c r="BG154" s="1748"/>
      <c r="BH154" s="1751"/>
      <c r="BI154" s="1748"/>
      <c r="BJ154" s="1751"/>
      <c r="BK154" s="1754"/>
      <c r="BL154" s="1734"/>
      <c r="BM154" s="1735"/>
      <c r="BN154" s="1756"/>
      <c r="BO154" s="1758"/>
    </row>
    <row r="155" spans="1:67" s="534" customFormat="1" ht="14.25" customHeight="1">
      <c r="A155" s="1832"/>
      <c r="B155" s="1809">
        <f>作業員データ!$C$23</f>
        <v>0</v>
      </c>
      <c r="C155" s="1810"/>
      <c r="D155" s="1810"/>
      <c r="E155" s="1810"/>
      <c r="F155" s="1811"/>
      <c r="G155" s="1778"/>
      <c r="H155" s="1772"/>
      <c r="I155" s="1784"/>
      <c r="J155" s="1815" t="str">
        <f>作業員データ!$BE$23</f>
        <v/>
      </c>
      <c r="K155" s="1815" t="str">
        <f>作業員データ!$BH$23</f>
        <v/>
      </c>
      <c r="L155" s="1852"/>
      <c r="M155" s="1828"/>
      <c r="N155" s="1826"/>
      <c r="O155" s="1828"/>
      <c r="P155" s="1826"/>
      <c r="Q155" s="1830"/>
      <c r="R155" s="1835"/>
      <c r="S155" s="1828"/>
      <c r="T155" s="1826"/>
      <c r="U155" s="1828"/>
      <c r="V155" s="1826"/>
      <c r="W155" s="1830"/>
      <c r="X155" s="1839"/>
      <c r="Y155" s="1840"/>
      <c r="Z155" s="1840"/>
      <c r="AA155" s="1840"/>
      <c r="AB155" s="1840"/>
      <c r="AC155" s="1841"/>
      <c r="AD155" s="1781"/>
      <c r="AE155" s="1772"/>
      <c r="AF155" s="1772"/>
      <c r="AG155" s="1772"/>
      <c r="AH155" s="1775"/>
      <c r="AI155" s="1835"/>
      <c r="AJ155" s="1828"/>
      <c r="AK155" s="1826"/>
      <c r="AL155" s="1828"/>
      <c r="AM155" s="1826"/>
      <c r="AN155" s="1830"/>
      <c r="AO155" s="1832"/>
      <c r="AP155" s="1835"/>
      <c r="AQ155" s="1828"/>
      <c r="AR155" s="1826"/>
      <c r="AS155" s="1828"/>
      <c r="AT155" s="1826"/>
      <c r="AU155" s="1830"/>
      <c r="AV155" s="708">
        <f>作業員データ!$CI$23</f>
        <v>0</v>
      </c>
      <c r="AW155" s="1762">
        <f>作業員データ!$BQ$23</f>
        <v>0</v>
      </c>
      <c r="AX155" s="1763"/>
      <c r="AY155" s="1764"/>
      <c r="AZ155" s="1762">
        <f>作業員データ!$BW$23</f>
        <v>0</v>
      </c>
      <c r="BA155" s="1763"/>
      <c r="BB155" s="1764"/>
      <c r="BC155" s="1762">
        <f>作業員データ!$CC$23</f>
        <v>0</v>
      </c>
      <c r="BD155" s="1763"/>
      <c r="BE155" s="1764"/>
      <c r="BF155" s="1820"/>
      <c r="BG155" s="1822"/>
      <c r="BH155" s="1824"/>
      <c r="BI155" s="1822"/>
      <c r="BJ155" s="1824"/>
      <c r="BK155" s="1804"/>
      <c r="BL155" s="1734"/>
      <c r="BM155" s="1735"/>
      <c r="BN155" s="1756"/>
      <c r="BO155" s="1758"/>
    </row>
    <row r="156" spans="1:67" s="534" customFormat="1" ht="14.25" customHeight="1">
      <c r="A156" s="1832"/>
      <c r="B156" s="1809"/>
      <c r="C156" s="1810"/>
      <c r="D156" s="1810"/>
      <c r="E156" s="1810"/>
      <c r="F156" s="1811"/>
      <c r="G156" s="1778"/>
      <c r="H156" s="1772"/>
      <c r="I156" s="1784"/>
      <c r="J156" s="1815"/>
      <c r="K156" s="1815"/>
      <c r="L156" s="535"/>
      <c r="M156" s="536"/>
      <c r="N156" s="1772" t="e">
        <f ca="1">作業員データ!$N$23</f>
        <v>#VALUE!</v>
      </c>
      <c r="O156" s="1781" t="s">
        <v>593</v>
      </c>
      <c r="P156" s="536"/>
      <c r="Q156" s="537"/>
      <c r="R156" s="535"/>
      <c r="S156" s="536"/>
      <c r="T156" s="1772" t="e">
        <f ca="1">作業員データ!$X$23</f>
        <v>#VALUE!</v>
      </c>
      <c r="U156" s="1781" t="s">
        <v>61</v>
      </c>
      <c r="V156" s="536"/>
      <c r="W156" s="537"/>
      <c r="X156" s="1794">
        <f>作業員データ!$AA$23</f>
        <v>0</v>
      </c>
      <c r="Y156" s="1795"/>
      <c r="Z156" s="1795"/>
      <c r="AA156" s="1795"/>
      <c r="AB156" s="1795"/>
      <c r="AC156" s="1796"/>
      <c r="AD156" s="1780" t="s">
        <v>25</v>
      </c>
      <c r="AE156" s="1771">
        <f>作業員データ!$AB$23</f>
        <v>0</v>
      </c>
      <c r="AF156" s="1771"/>
      <c r="AG156" s="1771"/>
      <c r="AH156" s="1774" t="s">
        <v>26</v>
      </c>
      <c r="AI156" s="1777">
        <f>作業員データ!$AK$23</f>
        <v>0</v>
      </c>
      <c r="AJ156" s="1771"/>
      <c r="AK156" s="1780" t="s">
        <v>62</v>
      </c>
      <c r="AL156" s="1780"/>
      <c r="AM156" s="1771">
        <f>作業員データ!$AM$23</f>
        <v>0</v>
      </c>
      <c r="AN156" s="1783"/>
      <c r="AO156" s="1832"/>
      <c r="AP156" s="1777">
        <f>作業員データ!$AV$23</f>
        <v>0</v>
      </c>
      <c r="AQ156" s="1786"/>
      <c r="AR156" s="1786"/>
      <c r="AS156" s="1786"/>
      <c r="AT156" s="1786"/>
      <c r="AU156" s="1787"/>
      <c r="AV156" s="709">
        <f>作業員データ!$CJ$23</f>
        <v>0</v>
      </c>
      <c r="AW156" s="1762">
        <f>作業員データ!$BR$23</f>
        <v>0</v>
      </c>
      <c r="AX156" s="1763"/>
      <c r="AY156" s="1764"/>
      <c r="AZ156" s="1762">
        <f>作業員データ!$BX$23</f>
        <v>0</v>
      </c>
      <c r="BA156" s="1763"/>
      <c r="BB156" s="1764"/>
      <c r="BC156" s="1762">
        <f>作業員データ!$CD$23</f>
        <v>0</v>
      </c>
      <c r="BD156" s="1763"/>
      <c r="BE156" s="1764"/>
      <c r="BF156" s="1768"/>
      <c r="BG156" s="1747" t="s">
        <v>593</v>
      </c>
      <c r="BH156" s="1750"/>
      <c r="BI156" s="1747" t="s">
        <v>24</v>
      </c>
      <c r="BJ156" s="1750"/>
      <c r="BK156" s="1753" t="s">
        <v>595</v>
      </c>
      <c r="BL156" s="1734"/>
      <c r="BM156" s="1735"/>
      <c r="BN156" s="1756"/>
      <c r="BO156" s="1758"/>
    </row>
    <row r="157" spans="1:67" s="534" customFormat="1" ht="14.25" customHeight="1">
      <c r="A157" s="1832"/>
      <c r="B157" s="1777"/>
      <c r="C157" s="1771"/>
      <c r="D157" s="1771"/>
      <c r="E157" s="1771"/>
      <c r="F157" s="1783"/>
      <c r="G157" s="1778"/>
      <c r="H157" s="1772"/>
      <c r="I157" s="1784"/>
      <c r="J157" s="1756" t="str">
        <f>作業員データ!$BK$23</f>
        <v/>
      </c>
      <c r="K157" s="1758" t="str">
        <f>作業員データ!$BN$23</f>
        <v/>
      </c>
      <c r="L157" s="535"/>
      <c r="M157" s="536"/>
      <c r="N157" s="1772"/>
      <c r="O157" s="1781"/>
      <c r="P157" s="536"/>
      <c r="Q157" s="537"/>
      <c r="R157" s="535"/>
      <c r="S157" s="536"/>
      <c r="T157" s="1772"/>
      <c r="U157" s="1781"/>
      <c r="V157" s="536"/>
      <c r="W157" s="537"/>
      <c r="X157" s="1797"/>
      <c r="Y157" s="1798"/>
      <c r="Z157" s="1798"/>
      <c r="AA157" s="1798"/>
      <c r="AB157" s="1798"/>
      <c r="AC157" s="1799"/>
      <c r="AD157" s="1781"/>
      <c r="AE157" s="1772"/>
      <c r="AF157" s="1772"/>
      <c r="AG157" s="1772"/>
      <c r="AH157" s="1775"/>
      <c r="AI157" s="1778"/>
      <c r="AJ157" s="1772"/>
      <c r="AK157" s="1781"/>
      <c r="AL157" s="1781"/>
      <c r="AM157" s="1772"/>
      <c r="AN157" s="1784"/>
      <c r="AO157" s="1832"/>
      <c r="AP157" s="1788"/>
      <c r="AQ157" s="1789"/>
      <c r="AR157" s="1789"/>
      <c r="AS157" s="1789"/>
      <c r="AT157" s="1789"/>
      <c r="AU157" s="1790"/>
      <c r="AV157" s="1760">
        <f>作業員データ!$CK$23</f>
        <v>0</v>
      </c>
      <c r="AW157" s="1762">
        <f>作業員データ!$BS$23</f>
        <v>0</v>
      </c>
      <c r="AX157" s="1763"/>
      <c r="AY157" s="1764"/>
      <c r="AZ157" s="1762">
        <f>作業員データ!$BY$23</f>
        <v>0</v>
      </c>
      <c r="BA157" s="1763"/>
      <c r="BB157" s="1764"/>
      <c r="BC157" s="1762">
        <f>作業員データ!$CE$23</f>
        <v>0</v>
      </c>
      <c r="BD157" s="1763"/>
      <c r="BE157" s="1764"/>
      <c r="BF157" s="1769"/>
      <c r="BG157" s="1748"/>
      <c r="BH157" s="1751"/>
      <c r="BI157" s="1748"/>
      <c r="BJ157" s="1751"/>
      <c r="BK157" s="1754"/>
      <c r="BL157" s="1734"/>
      <c r="BM157" s="1735"/>
      <c r="BN157" s="1756"/>
      <c r="BO157" s="1758"/>
    </row>
    <row r="158" spans="1:67" s="534" customFormat="1" ht="14.25" customHeight="1">
      <c r="A158" s="1833"/>
      <c r="B158" s="1812"/>
      <c r="C158" s="1813"/>
      <c r="D158" s="1813"/>
      <c r="E158" s="1813"/>
      <c r="F158" s="1814"/>
      <c r="G158" s="1779"/>
      <c r="H158" s="1773"/>
      <c r="I158" s="1785"/>
      <c r="J158" s="1757"/>
      <c r="K158" s="1759"/>
      <c r="L158" s="538"/>
      <c r="M158" s="539"/>
      <c r="N158" s="1773"/>
      <c r="O158" s="1782"/>
      <c r="P158" s="539"/>
      <c r="Q158" s="540"/>
      <c r="R158" s="538"/>
      <c r="S158" s="539"/>
      <c r="T158" s="1773"/>
      <c r="U158" s="1782"/>
      <c r="V158" s="539"/>
      <c r="W158" s="540"/>
      <c r="X158" s="1800"/>
      <c r="Y158" s="1801"/>
      <c r="Z158" s="1801"/>
      <c r="AA158" s="1801"/>
      <c r="AB158" s="1801"/>
      <c r="AC158" s="1802"/>
      <c r="AD158" s="1782"/>
      <c r="AE158" s="1773"/>
      <c r="AF158" s="1773"/>
      <c r="AG158" s="1773"/>
      <c r="AH158" s="1776"/>
      <c r="AI158" s="1779"/>
      <c r="AJ158" s="1773"/>
      <c r="AK158" s="1782"/>
      <c r="AL158" s="1782"/>
      <c r="AM158" s="1773"/>
      <c r="AN158" s="1785"/>
      <c r="AO158" s="1833"/>
      <c r="AP158" s="1791"/>
      <c r="AQ158" s="1792"/>
      <c r="AR158" s="1792"/>
      <c r="AS158" s="1792"/>
      <c r="AT158" s="1792"/>
      <c r="AU158" s="1793"/>
      <c r="AV158" s="1761"/>
      <c r="AW158" s="1765">
        <f>作業員データ!$BT$23</f>
        <v>0</v>
      </c>
      <c r="AX158" s="1766"/>
      <c r="AY158" s="1767"/>
      <c r="AZ158" s="1765">
        <f>作業員データ!$BZ$23</f>
        <v>0</v>
      </c>
      <c r="BA158" s="1766"/>
      <c r="BB158" s="1767"/>
      <c r="BC158" s="1765">
        <f>作業員データ!$CF$23</f>
        <v>0</v>
      </c>
      <c r="BD158" s="1766"/>
      <c r="BE158" s="1767"/>
      <c r="BF158" s="1770"/>
      <c r="BG158" s="1749"/>
      <c r="BH158" s="1752"/>
      <c r="BI158" s="1749"/>
      <c r="BJ158" s="1752"/>
      <c r="BK158" s="1755"/>
      <c r="BL158" s="1736"/>
      <c r="BM158" s="1737"/>
      <c r="BN158" s="1807"/>
      <c r="BO158" s="1808"/>
    </row>
    <row r="159" spans="1:67" s="534" customFormat="1" ht="14.25" customHeight="1">
      <c r="A159" s="1884">
        <f>作業員データ!$A$24</f>
        <v>21</v>
      </c>
      <c r="B159" s="1842">
        <f>作業員データ!$B$24</f>
        <v>0</v>
      </c>
      <c r="C159" s="1843"/>
      <c r="D159" s="1843"/>
      <c r="E159" s="1843"/>
      <c r="F159" s="1844"/>
      <c r="G159" s="1848">
        <f>作業員データ!$D$24</f>
        <v>0</v>
      </c>
      <c r="H159" s="1825"/>
      <c r="I159" s="1849"/>
      <c r="J159" s="1850" t="str">
        <f>作業員データ!$AY$24</f>
        <v/>
      </c>
      <c r="K159" s="1815" t="str">
        <f>作業員データ!$BB$24</f>
        <v/>
      </c>
      <c r="L159" s="1848" t="str">
        <f>作業員データ!$L$24</f>
        <v/>
      </c>
      <c r="M159" s="1827" t="s">
        <v>593</v>
      </c>
      <c r="N159" s="1825">
        <f>作業員データ!$H$24</f>
        <v>0</v>
      </c>
      <c r="O159" s="1827" t="s">
        <v>24</v>
      </c>
      <c r="P159" s="1825">
        <f>作業員データ!$J$24</f>
        <v>0</v>
      </c>
      <c r="Q159" s="1829" t="s">
        <v>595</v>
      </c>
      <c r="R159" s="1834" t="str">
        <f>作業員データ!$V$24</f>
        <v/>
      </c>
      <c r="S159" s="1827" t="s">
        <v>593</v>
      </c>
      <c r="T159" s="1825">
        <f>作業員データ!$R$24</f>
        <v>0</v>
      </c>
      <c r="U159" s="1827" t="s">
        <v>24</v>
      </c>
      <c r="V159" s="1825">
        <f>作業員データ!$T$24</f>
        <v>0</v>
      </c>
      <c r="W159" s="1829" t="s">
        <v>595</v>
      </c>
      <c r="X159" s="1836">
        <f>作業員データ!$Y$24</f>
        <v>0</v>
      </c>
      <c r="Y159" s="1837"/>
      <c r="Z159" s="1837"/>
      <c r="AA159" s="1837"/>
      <c r="AB159" s="1837"/>
      <c r="AC159" s="1838"/>
      <c r="AD159" s="1827" t="s">
        <v>25</v>
      </c>
      <c r="AE159" s="1825">
        <f>作業員データ!$Z$24</f>
        <v>0</v>
      </c>
      <c r="AF159" s="1825"/>
      <c r="AG159" s="1825"/>
      <c r="AH159" s="1829" t="s">
        <v>26</v>
      </c>
      <c r="AI159" s="1834">
        <f>作業員データ!$AD$24</f>
        <v>0</v>
      </c>
      <c r="AJ159" s="1827" t="s">
        <v>593</v>
      </c>
      <c r="AK159" s="1825">
        <f>作業員データ!$AF$24</f>
        <v>0</v>
      </c>
      <c r="AL159" s="1827" t="s">
        <v>24</v>
      </c>
      <c r="AM159" s="1825">
        <f>作業員データ!$AH$24</f>
        <v>0</v>
      </c>
      <c r="AN159" s="1829" t="s">
        <v>595</v>
      </c>
      <c r="AO159" s="1831">
        <f>作業員データ!$AN$24</f>
        <v>0</v>
      </c>
      <c r="AP159" s="1834">
        <f>作業員データ!$AP$24</f>
        <v>0</v>
      </c>
      <c r="AQ159" s="1827" t="s">
        <v>593</v>
      </c>
      <c r="AR159" s="1825">
        <f>作業員データ!$AR$24</f>
        <v>0</v>
      </c>
      <c r="AS159" s="1827" t="s">
        <v>24</v>
      </c>
      <c r="AT159" s="1825">
        <f>作業員データ!$AT$24</f>
        <v>0</v>
      </c>
      <c r="AU159" s="1829" t="s">
        <v>595</v>
      </c>
      <c r="AV159" s="820">
        <f>作業員データ!$CG$25</f>
        <v>0</v>
      </c>
      <c r="AW159" s="1816">
        <f>作業員データ!$BO$24</f>
        <v>0</v>
      </c>
      <c r="AX159" s="1817"/>
      <c r="AY159" s="1818"/>
      <c r="AZ159" s="1816">
        <f>作業員データ!$BU$24</f>
        <v>0</v>
      </c>
      <c r="BA159" s="1817"/>
      <c r="BB159" s="1818"/>
      <c r="BC159" s="1816">
        <f>作業員データ!$CA$24</f>
        <v>0</v>
      </c>
      <c r="BD159" s="1817"/>
      <c r="BE159" s="1818"/>
      <c r="BF159" s="1819"/>
      <c r="BG159" s="1821" t="s">
        <v>593</v>
      </c>
      <c r="BH159" s="1823"/>
      <c r="BI159" s="1821" t="s">
        <v>24</v>
      </c>
      <c r="BJ159" s="1823"/>
      <c r="BK159" s="1803" t="s">
        <v>595</v>
      </c>
      <c r="BL159" s="1732" t="s">
        <v>2449</v>
      </c>
      <c r="BM159" s="1733"/>
      <c r="BN159" s="1805" t="s">
        <v>1557</v>
      </c>
      <c r="BO159" s="1806"/>
    </row>
    <row r="160" spans="1:67" s="534" customFormat="1" ht="14.25" customHeight="1">
      <c r="A160" s="1832"/>
      <c r="B160" s="1845"/>
      <c r="C160" s="1846"/>
      <c r="D160" s="1846"/>
      <c r="E160" s="1846"/>
      <c r="F160" s="1847"/>
      <c r="G160" s="1778"/>
      <c r="H160" s="1772"/>
      <c r="I160" s="1784"/>
      <c r="J160" s="1850"/>
      <c r="K160" s="1815"/>
      <c r="L160" s="1851"/>
      <c r="M160" s="1781"/>
      <c r="N160" s="1772"/>
      <c r="O160" s="1781"/>
      <c r="P160" s="1772"/>
      <c r="Q160" s="1775"/>
      <c r="R160" s="1778"/>
      <c r="S160" s="1781"/>
      <c r="T160" s="1772"/>
      <c r="U160" s="1781"/>
      <c r="V160" s="1772"/>
      <c r="W160" s="1775"/>
      <c r="X160" s="1797"/>
      <c r="Y160" s="1798"/>
      <c r="Z160" s="1798"/>
      <c r="AA160" s="1798"/>
      <c r="AB160" s="1798"/>
      <c r="AC160" s="1799"/>
      <c r="AD160" s="1781"/>
      <c r="AE160" s="1772"/>
      <c r="AF160" s="1772"/>
      <c r="AG160" s="1772"/>
      <c r="AH160" s="1775"/>
      <c r="AI160" s="1778"/>
      <c r="AJ160" s="1781"/>
      <c r="AK160" s="1772"/>
      <c r="AL160" s="1781"/>
      <c r="AM160" s="1772"/>
      <c r="AN160" s="1775"/>
      <c r="AO160" s="1832"/>
      <c r="AP160" s="1778"/>
      <c r="AQ160" s="1781"/>
      <c r="AR160" s="1772"/>
      <c r="AS160" s="1781"/>
      <c r="AT160" s="1772"/>
      <c r="AU160" s="1775"/>
      <c r="AV160" s="707">
        <f>作業員データ!$CH$25</f>
        <v>0</v>
      </c>
      <c r="AW160" s="1762">
        <f>作業員データ!$BP$24</f>
        <v>0</v>
      </c>
      <c r="AX160" s="1763"/>
      <c r="AY160" s="1764"/>
      <c r="AZ160" s="1762">
        <f>作業員データ!$BV$24</f>
        <v>0</v>
      </c>
      <c r="BA160" s="1763"/>
      <c r="BB160" s="1764"/>
      <c r="BC160" s="1762">
        <f>作業員データ!$CB$24</f>
        <v>0</v>
      </c>
      <c r="BD160" s="1763"/>
      <c r="BE160" s="1764"/>
      <c r="BF160" s="1769"/>
      <c r="BG160" s="1748"/>
      <c r="BH160" s="1751"/>
      <c r="BI160" s="1748"/>
      <c r="BJ160" s="1751"/>
      <c r="BK160" s="1754"/>
      <c r="BL160" s="1734"/>
      <c r="BM160" s="1735"/>
      <c r="BN160" s="1756"/>
      <c r="BO160" s="1758"/>
    </row>
    <row r="161" spans="1:67" s="534" customFormat="1" ht="14.25" customHeight="1">
      <c r="A161" s="1832"/>
      <c r="B161" s="1809">
        <f>作業員データ!$C$24</f>
        <v>0</v>
      </c>
      <c r="C161" s="1810"/>
      <c r="D161" s="1810"/>
      <c r="E161" s="1810"/>
      <c r="F161" s="1811"/>
      <c r="G161" s="1778"/>
      <c r="H161" s="1772"/>
      <c r="I161" s="1784"/>
      <c r="J161" s="1815" t="str">
        <f>作業員データ!$BE$24</f>
        <v/>
      </c>
      <c r="K161" s="1815" t="str">
        <f>作業員データ!$BH$24</f>
        <v/>
      </c>
      <c r="L161" s="1852"/>
      <c r="M161" s="1828"/>
      <c r="N161" s="1826"/>
      <c r="O161" s="1828"/>
      <c r="P161" s="1826"/>
      <c r="Q161" s="1830"/>
      <c r="R161" s="1835"/>
      <c r="S161" s="1828"/>
      <c r="T161" s="1826"/>
      <c r="U161" s="1828"/>
      <c r="V161" s="1826"/>
      <c r="W161" s="1830"/>
      <c r="X161" s="1839"/>
      <c r="Y161" s="1840"/>
      <c r="Z161" s="1840"/>
      <c r="AA161" s="1840"/>
      <c r="AB161" s="1840"/>
      <c r="AC161" s="1841"/>
      <c r="AD161" s="1781"/>
      <c r="AE161" s="1772"/>
      <c r="AF161" s="1772"/>
      <c r="AG161" s="1772"/>
      <c r="AH161" s="1775"/>
      <c r="AI161" s="1835"/>
      <c r="AJ161" s="1828"/>
      <c r="AK161" s="1826"/>
      <c r="AL161" s="1828"/>
      <c r="AM161" s="1826"/>
      <c r="AN161" s="1830"/>
      <c r="AO161" s="1832"/>
      <c r="AP161" s="1835"/>
      <c r="AQ161" s="1828"/>
      <c r="AR161" s="1826"/>
      <c r="AS161" s="1828"/>
      <c r="AT161" s="1826"/>
      <c r="AU161" s="1830"/>
      <c r="AV161" s="708">
        <f>作業員データ!$CI$25</f>
        <v>0</v>
      </c>
      <c r="AW161" s="1762">
        <f>作業員データ!$BQ$24</f>
        <v>0</v>
      </c>
      <c r="AX161" s="1763"/>
      <c r="AY161" s="1764"/>
      <c r="AZ161" s="1762">
        <f>作業員データ!$BW$24</f>
        <v>0</v>
      </c>
      <c r="BA161" s="1763"/>
      <c r="BB161" s="1764"/>
      <c r="BC161" s="1762">
        <f>作業員データ!$CC$24</f>
        <v>0</v>
      </c>
      <c r="BD161" s="1763"/>
      <c r="BE161" s="1764"/>
      <c r="BF161" s="1820"/>
      <c r="BG161" s="1822"/>
      <c r="BH161" s="1824"/>
      <c r="BI161" s="1822"/>
      <c r="BJ161" s="1824"/>
      <c r="BK161" s="1804"/>
      <c r="BL161" s="1734"/>
      <c r="BM161" s="1735"/>
      <c r="BN161" s="1756"/>
      <c r="BO161" s="1758"/>
    </row>
    <row r="162" spans="1:67" s="534" customFormat="1" ht="14.25" customHeight="1">
      <c r="A162" s="1832"/>
      <c r="B162" s="1809"/>
      <c r="C162" s="1810"/>
      <c r="D162" s="1810"/>
      <c r="E162" s="1810"/>
      <c r="F162" s="1811"/>
      <c r="G162" s="1778"/>
      <c r="H162" s="1772"/>
      <c r="I162" s="1784"/>
      <c r="J162" s="1815"/>
      <c r="K162" s="1815"/>
      <c r="L162" s="535"/>
      <c r="M162" s="536"/>
      <c r="N162" s="1772" t="e">
        <f ca="1">作業員データ!$N$24</f>
        <v>#VALUE!</v>
      </c>
      <c r="O162" s="1781" t="s">
        <v>593</v>
      </c>
      <c r="P162" s="536"/>
      <c r="Q162" s="537"/>
      <c r="R162" s="535"/>
      <c r="S162" s="536"/>
      <c r="T162" s="1772" t="e">
        <f ca="1">作業員データ!$X$24</f>
        <v>#VALUE!</v>
      </c>
      <c r="U162" s="1781" t="s">
        <v>61</v>
      </c>
      <c r="V162" s="536"/>
      <c r="W162" s="537"/>
      <c r="X162" s="1794">
        <f>作業員データ!$AA$24</f>
        <v>0</v>
      </c>
      <c r="Y162" s="1795"/>
      <c r="Z162" s="1795"/>
      <c r="AA162" s="1795"/>
      <c r="AB162" s="1795"/>
      <c r="AC162" s="1796"/>
      <c r="AD162" s="1780" t="s">
        <v>25</v>
      </c>
      <c r="AE162" s="1771">
        <f>作業員データ!$AB$24</f>
        <v>0</v>
      </c>
      <c r="AF162" s="1771"/>
      <c r="AG162" s="1771"/>
      <c r="AH162" s="1774" t="s">
        <v>26</v>
      </c>
      <c r="AI162" s="1777">
        <f>作業員データ!$AK$24</f>
        <v>0</v>
      </c>
      <c r="AJ162" s="1771"/>
      <c r="AK162" s="1780" t="s">
        <v>62</v>
      </c>
      <c r="AL162" s="1780"/>
      <c r="AM162" s="1771">
        <f>作業員データ!$AM$24</f>
        <v>0</v>
      </c>
      <c r="AN162" s="1783"/>
      <c r="AO162" s="1832"/>
      <c r="AP162" s="1777">
        <f>作業員データ!$AV$24</f>
        <v>0</v>
      </c>
      <c r="AQ162" s="1786"/>
      <c r="AR162" s="1786"/>
      <c r="AS162" s="1786"/>
      <c r="AT162" s="1786"/>
      <c r="AU162" s="1787"/>
      <c r="AV162" s="709">
        <f>作業員データ!$CJ$25</f>
        <v>0</v>
      </c>
      <c r="AW162" s="1762">
        <f>作業員データ!$BR$24</f>
        <v>0</v>
      </c>
      <c r="AX162" s="1763"/>
      <c r="AY162" s="1764"/>
      <c r="AZ162" s="1762">
        <f>作業員データ!$BX$24</f>
        <v>0</v>
      </c>
      <c r="BA162" s="1763"/>
      <c r="BB162" s="1764"/>
      <c r="BC162" s="1762">
        <f>作業員データ!$CD$24</f>
        <v>0</v>
      </c>
      <c r="BD162" s="1763"/>
      <c r="BE162" s="1764"/>
      <c r="BF162" s="1768"/>
      <c r="BG162" s="1747" t="s">
        <v>593</v>
      </c>
      <c r="BH162" s="1750"/>
      <c r="BI162" s="1747" t="s">
        <v>24</v>
      </c>
      <c r="BJ162" s="1750"/>
      <c r="BK162" s="1753" t="s">
        <v>595</v>
      </c>
      <c r="BL162" s="1734"/>
      <c r="BM162" s="1735"/>
      <c r="BN162" s="1756"/>
      <c r="BO162" s="1758"/>
    </row>
    <row r="163" spans="1:67" s="534" customFormat="1" ht="14.25" customHeight="1">
      <c r="A163" s="1832"/>
      <c r="B163" s="1777"/>
      <c r="C163" s="1771"/>
      <c r="D163" s="1771"/>
      <c r="E163" s="1771"/>
      <c r="F163" s="1783"/>
      <c r="G163" s="1778"/>
      <c r="H163" s="1772"/>
      <c r="I163" s="1784"/>
      <c r="J163" s="1756" t="str">
        <f>作業員データ!$BK$24</f>
        <v/>
      </c>
      <c r="K163" s="1758" t="str">
        <f>作業員データ!$BN$24</f>
        <v/>
      </c>
      <c r="L163" s="535"/>
      <c r="M163" s="536"/>
      <c r="N163" s="1772"/>
      <c r="O163" s="1781"/>
      <c r="P163" s="536"/>
      <c r="Q163" s="537"/>
      <c r="R163" s="535"/>
      <c r="S163" s="536"/>
      <c r="T163" s="1772"/>
      <c r="U163" s="1781"/>
      <c r="V163" s="536"/>
      <c r="W163" s="537"/>
      <c r="X163" s="1797"/>
      <c r="Y163" s="1798"/>
      <c r="Z163" s="1798"/>
      <c r="AA163" s="1798"/>
      <c r="AB163" s="1798"/>
      <c r="AC163" s="1799"/>
      <c r="AD163" s="1781"/>
      <c r="AE163" s="1772"/>
      <c r="AF163" s="1772"/>
      <c r="AG163" s="1772"/>
      <c r="AH163" s="1775"/>
      <c r="AI163" s="1778"/>
      <c r="AJ163" s="1772"/>
      <c r="AK163" s="1781"/>
      <c r="AL163" s="1781"/>
      <c r="AM163" s="1772"/>
      <c r="AN163" s="1784"/>
      <c r="AO163" s="1832"/>
      <c r="AP163" s="1788"/>
      <c r="AQ163" s="1789"/>
      <c r="AR163" s="1789"/>
      <c r="AS163" s="1789"/>
      <c r="AT163" s="1789"/>
      <c r="AU163" s="1790"/>
      <c r="AV163" s="1760">
        <f>作業員データ!$CK$25</f>
        <v>0</v>
      </c>
      <c r="AW163" s="1762">
        <f>作業員データ!$BS$24</f>
        <v>0</v>
      </c>
      <c r="AX163" s="1763"/>
      <c r="AY163" s="1764"/>
      <c r="AZ163" s="1762">
        <f>作業員データ!$BY$24</f>
        <v>0</v>
      </c>
      <c r="BA163" s="1763"/>
      <c r="BB163" s="1764"/>
      <c r="BC163" s="1762">
        <f>作業員データ!$CE$24</f>
        <v>0</v>
      </c>
      <c r="BD163" s="1763"/>
      <c r="BE163" s="1764"/>
      <c r="BF163" s="1769"/>
      <c r="BG163" s="1748"/>
      <c r="BH163" s="1751"/>
      <c r="BI163" s="1748"/>
      <c r="BJ163" s="1751"/>
      <c r="BK163" s="1754"/>
      <c r="BL163" s="1734"/>
      <c r="BM163" s="1735"/>
      <c r="BN163" s="1756"/>
      <c r="BO163" s="1758"/>
    </row>
    <row r="164" spans="1:67" s="534" customFormat="1" ht="14.25" customHeight="1">
      <c r="A164" s="1885"/>
      <c r="B164" s="1812"/>
      <c r="C164" s="1813"/>
      <c r="D164" s="1813"/>
      <c r="E164" s="1813"/>
      <c r="F164" s="1814"/>
      <c r="G164" s="1779"/>
      <c r="H164" s="1773"/>
      <c r="I164" s="1785"/>
      <c r="J164" s="1757"/>
      <c r="K164" s="1759"/>
      <c r="L164" s="538"/>
      <c r="M164" s="539"/>
      <c r="N164" s="1773"/>
      <c r="O164" s="1782"/>
      <c r="P164" s="539"/>
      <c r="Q164" s="540"/>
      <c r="R164" s="538"/>
      <c r="S164" s="539"/>
      <c r="T164" s="1773"/>
      <c r="U164" s="1782"/>
      <c r="V164" s="539"/>
      <c r="W164" s="540"/>
      <c r="X164" s="1800"/>
      <c r="Y164" s="1801"/>
      <c r="Z164" s="1801"/>
      <c r="AA164" s="1801"/>
      <c r="AB164" s="1801"/>
      <c r="AC164" s="1802"/>
      <c r="AD164" s="1782"/>
      <c r="AE164" s="1773"/>
      <c r="AF164" s="1773"/>
      <c r="AG164" s="1773"/>
      <c r="AH164" s="1776"/>
      <c r="AI164" s="1779"/>
      <c r="AJ164" s="1773"/>
      <c r="AK164" s="1782"/>
      <c r="AL164" s="1782"/>
      <c r="AM164" s="1773"/>
      <c r="AN164" s="1785"/>
      <c r="AO164" s="1833"/>
      <c r="AP164" s="1791"/>
      <c r="AQ164" s="1792"/>
      <c r="AR164" s="1792"/>
      <c r="AS164" s="1792"/>
      <c r="AT164" s="1792"/>
      <c r="AU164" s="1793"/>
      <c r="AV164" s="1761"/>
      <c r="AW164" s="1765">
        <f>作業員データ!$BT$24</f>
        <v>0</v>
      </c>
      <c r="AX164" s="1766"/>
      <c r="AY164" s="1767"/>
      <c r="AZ164" s="1765">
        <f>作業員データ!$BZ$24</f>
        <v>0</v>
      </c>
      <c r="BA164" s="1766"/>
      <c r="BB164" s="1767"/>
      <c r="BC164" s="1765">
        <f>作業員データ!$CF$24</f>
        <v>0</v>
      </c>
      <c r="BD164" s="1766"/>
      <c r="BE164" s="1767"/>
      <c r="BF164" s="1770"/>
      <c r="BG164" s="1749"/>
      <c r="BH164" s="1752"/>
      <c r="BI164" s="1749"/>
      <c r="BJ164" s="1752"/>
      <c r="BK164" s="1755"/>
      <c r="BL164" s="1736"/>
      <c r="BM164" s="1737"/>
      <c r="BN164" s="1807"/>
      <c r="BO164" s="1808"/>
    </row>
    <row r="165" spans="1:67" s="534" customFormat="1" ht="14.25" customHeight="1">
      <c r="A165" s="1831">
        <f>作業員データ!$A$25</f>
        <v>22</v>
      </c>
      <c r="B165" s="1842">
        <f>作業員データ!$B$25</f>
        <v>0</v>
      </c>
      <c r="C165" s="1843"/>
      <c r="D165" s="1843"/>
      <c r="E165" s="1843"/>
      <c r="F165" s="1844"/>
      <c r="G165" s="1848">
        <f>作業員データ!$D$25</f>
        <v>0</v>
      </c>
      <c r="H165" s="1825"/>
      <c r="I165" s="1849"/>
      <c r="J165" s="1850" t="str">
        <f>作業員データ!$AY$25</f>
        <v/>
      </c>
      <c r="K165" s="1815" t="str">
        <f>作業員データ!$BB$25</f>
        <v/>
      </c>
      <c r="L165" s="1848" t="str">
        <f>作業員データ!$L$25</f>
        <v/>
      </c>
      <c r="M165" s="1827" t="s">
        <v>593</v>
      </c>
      <c r="N165" s="1825">
        <f>作業員データ!$H$25</f>
        <v>0</v>
      </c>
      <c r="O165" s="1827" t="s">
        <v>24</v>
      </c>
      <c r="P165" s="1825">
        <f>作業員データ!$J$25</f>
        <v>0</v>
      </c>
      <c r="Q165" s="1829" t="s">
        <v>595</v>
      </c>
      <c r="R165" s="1834" t="str">
        <f>作業員データ!$V$25</f>
        <v/>
      </c>
      <c r="S165" s="1827" t="s">
        <v>593</v>
      </c>
      <c r="T165" s="1825">
        <f>作業員データ!$R$25</f>
        <v>0</v>
      </c>
      <c r="U165" s="1827" t="s">
        <v>24</v>
      </c>
      <c r="V165" s="1825">
        <f>作業員データ!$T$25</f>
        <v>0</v>
      </c>
      <c r="W165" s="1829" t="s">
        <v>595</v>
      </c>
      <c r="X165" s="1836">
        <f>作業員データ!$Y$25</f>
        <v>0</v>
      </c>
      <c r="Y165" s="1837"/>
      <c r="Z165" s="1837"/>
      <c r="AA165" s="1837"/>
      <c r="AB165" s="1837"/>
      <c r="AC165" s="1838"/>
      <c r="AD165" s="1827" t="s">
        <v>25</v>
      </c>
      <c r="AE165" s="1825">
        <f>作業員データ!$Z$25</f>
        <v>0</v>
      </c>
      <c r="AF165" s="1825"/>
      <c r="AG165" s="1825"/>
      <c r="AH165" s="1829" t="s">
        <v>26</v>
      </c>
      <c r="AI165" s="1834">
        <f>作業員データ!$AD$25</f>
        <v>0</v>
      </c>
      <c r="AJ165" s="1827" t="s">
        <v>593</v>
      </c>
      <c r="AK165" s="1825">
        <f>作業員データ!$AF$25</f>
        <v>0</v>
      </c>
      <c r="AL165" s="1827" t="s">
        <v>24</v>
      </c>
      <c r="AM165" s="1825">
        <f>作業員データ!$AH$25</f>
        <v>0</v>
      </c>
      <c r="AN165" s="1829" t="s">
        <v>595</v>
      </c>
      <c r="AO165" s="1831">
        <f>作業員データ!$AN$25</f>
        <v>0</v>
      </c>
      <c r="AP165" s="1834">
        <f>作業員データ!$AP$25</f>
        <v>0</v>
      </c>
      <c r="AQ165" s="1827" t="s">
        <v>593</v>
      </c>
      <c r="AR165" s="1825">
        <f>作業員データ!$AR$25</f>
        <v>0</v>
      </c>
      <c r="AS165" s="1827" t="s">
        <v>24</v>
      </c>
      <c r="AT165" s="1825">
        <f>作業員データ!$AT$25</f>
        <v>0</v>
      </c>
      <c r="AU165" s="1829" t="s">
        <v>595</v>
      </c>
      <c r="AV165" s="820">
        <f>作業員データ!$CG$26</f>
        <v>0</v>
      </c>
      <c r="AW165" s="1816">
        <f>作業員データ!$BO$25</f>
        <v>0</v>
      </c>
      <c r="AX165" s="1817"/>
      <c r="AY165" s="1818"/>
      <c r="AZ165" s="1816">
        <f>作業員データ!$BU$25</f>
        <v>0</v>
      </c>
      <c r="BA165" s="1817"/>
      <c r="BB165" s="1818"/>
      <c r="BC165" s="1816">
        <f>作業員データ!$CA$25</f>
        <v>0</v>
      </c>
      <c r="BD165" s="1817"/>
      <c r="BE165" s="1818"/>
      <c r="BF165" s="1819"/>
      <c r="BG165" s="1821" t="s">
        <v>593</v>
      </c>
      <c r="BH165" s="1823"/>
      <c r="BI165" s="1821" t="s">
        <v>24</v>
      </c>
      <c r="BJ165" s="1823"/>
      <c r="BK165" s="1803" t="s">
        <v>595</v>
      </c>
      <c r="BL165" s="1732" t="s">
        <v>2449</v>
      </c>
      <c r="BM165" s="1733"/>
      <c r="BN165" s="1805" t="s">
        <v>1557</v>
      </c>
      <c r="BO165" s="1806"/>
    </row>
    <row r="166" spans="1:67" s="534" customFormat="1" ht="14.25" customHeight="1">
      <c r="A166" s="1832"/>
      <c r="B166" s="1845"/>
      <c r="C166" s="1846"/>
      <c r="D166" s="1846"/>
      <c r="E166" s="1846"/>
      <c r="F166" s="1847"/>
      <c r="G166" s="1778"/>
      <c r="H166" s="1772"/>
      <c r="I166" s="1784"/>
      <c r="J166" s="1850"/>
      <c r="K166" s="1815"/>
      <c r="L166" s="1851"/>
      <c r="M166" s="1781"/>
      <c r="N166" s="1772"/>
      <c r="O166" s="1781"/>
      <c r="P166" s="1772"/>
      <c r="Q166" s="1775"/>
      <c r="R166" s="1778"/>
      <c r="S166" s="1781"/>
      <c r="T166" s="1772"/>
      <c r="U166" s="1781"/>
      <c r="V166" s="1772"/>
      <c r="W166" s="1775"/>
      <c r="X166" s="1797"/>
      <c r="Y166" s="1798"/>
      <c r="Z166" s="1798"/>
      <c r="AA166" s="1798"/>
      <c r="AB166" s="1798"/>
      <c r="AC166" s="1799"/>
      <c r="AD166" s="1781"/>
      <c r="AE166" s="1772"/>
      <c r="AF166" s="1772"/>
      <c r="AG166" s="1772"/>
      <c r="AH166" s="1775"/>
      <c r="AI166" s="1778"/>
      <c r="AJ166" s="1781"/>
      <c r="AK166" s="1772"/>
      <c r="AL166" s="1781"/>
      <c r="AM166" s="1772"/>
      <c r="AN166" s="1775"/>
      <c r="AO166" s="1832"/>
      <c r="AP166" s="1778"/>
      <c r="AQ166" s="1781"/>
      <c r="AR166" s="1772"/>
      <c r="AS166" s="1781"/>
      <c r="AT166" s="1772"/>
      <c r="AU166" s="1775"/>
      <c r="AV166" s="707">
        <f>作業員データ!$CH$26</f>
        <v>0</v>
      </c>
      <c r="AW166" s="1762">
        <f>作業員データ!$BP$25</f>
        <v>0</v>
      </c>
      <c r="AX166" s="1763"/>
      <c r="AY166" s="1764"/>
      <c r="AZ166" s="1762">
        <f>作業員データ!$BV$25</f>
        <v>0</v>
      </c>
      <c r="BA166" s="1763"/>
      <c r="BB166" s="1764"/>
      <c r="BC166" s="1762">
        <f>作業員データ!$CB$25</f>
        <v>0</v>
      </c>
      <c r="BD166" s="1763"/>
      <c r="BE166" s="1764"/>
      <c r="BF166" s="1769"/>
      <c r="BG166" s="1748"/>
      <c r="BH166" s="1751"/>
      <c r="BI166" s="1748"/>
      <c r="BJ166" s="1751"/>
      <c r="BK166" s="1754"/>
      <c r="BL166" s="1734"/>
      <c r="BM166" s="1735"/>
      <c r="BN166" s="1756"/>
      <c r="BO166" s="1758"/>
    </row>
    <row r="167" spans="1:67" s="534" customFormat="1" ht="14.25" customHeight="1">
      <c r="A167" s="1832"/>
      <c r="B167" s="1809">
        <f>作業員データ!$C$25</f>
        <v>0</v>
      </c>
      <c r="C167" s="1810"/>
      <c r="D167" s="1810"/>
      <c r="E167" s="1810"/>
      <c r="F167" s="1811"/>
      <c r="G167" s="1778"/>
      <c r="H167" s="1772"/>
      <c r="I167" s="1784"/>
      <c r="J167" s="1815" t="str">
        <f>作業員データ!$BE$25</f>
        <v/>
      </c>
      <c r="K167" s="1815" t="str">
        <f>作業員データ!$BH$25</f>
        <v/>
      </c>
      <c r="L167" s="1852"/>
      <c r="M167" s="1828"/>
      <c r="N167" s="1826"/>
      <c r="O167" s="1828"/>
      <c r="P167" s="1826"/>
      <c r="Q167" s="1830"/>
      <c r="R167" s="1835"/>
      <c r="S167" s="1828"/>
      <c r="T167" s="1826"/>
      <c r="U167" s="1828"/>
      <c r="V167" s="1826"/>
      <c r="W167" s="1830"/>
      <c r="X167" s="1839"/>
      <c r="Y167" s="1840"/>
      <c r="Z167" s="1840"/>
      <c r="AA167" s="1840"/>
      <c r="AB167" s="1840"/>
      <c r="AC167" s="1841"/>
      <c r="AD167" s="1781"/>
      <c r="AE167" s="1772"/>
      <c r="AF167" s="1772"/>
      <c r="AG167" s="1772"/>
      <c r="AH167" s="1775"/>
      <c r="AI167" s="1835"/>
      <c r="AJ167" s="1828"/>
      <c r="AK167" s="1826"/>
      <c r="AL167" s="1828"/>
      <c r="AM167" s="1826"/>
      <c r="AN167" s="1830"/>
      <c r="AO167" s="1832"/>
      <c r="AP167" s="1835"/>
      <c r="AQ167" s="1828"/>
      <c r="AR167" s="1826"/>
      <c r="AS167" s="1828"/>
      <c r="AT167" s="1826"/>
      <c r="AU167" s="1830"/>
      <c r="AV167" s="708">
        <f>作業員データ!$CI$26</f>
        <v>0</v>
      </c>
      <c r="AW167" s="1762">
        <f>作業員データ!$BQ$25</f>
        <v>0</v>
      </c>
      <c r="AX167" s="1763"/>
      <c r="AY167" s="1764"/>
      <c r="AZ167" s="1762">
        <f>作業員データ!$BW$25</f>
        <v>0</v>
      </c>
      <c r="BA167" s="1763"/>
      <c r="BB167" s="1764"/>
      <c r="BC167" s="1762">
        <f>作業員データ!$CC$25</f>
        <v>0</v>
      </c>
      <c r="BD167" s="1763"/>
      <c r="BE167" s="1764"/>
      <c r="BF167" s="1820"/>
      <c r="BG167" s="1822"/>
      <c r="BH167" s="1824"/>
      <c r="BI167" s="1822"/>
      <c r="BJ167" s="1824"/>
      <c r="BK167" s="1804"/>
      <c r="BL167" s="1734"/>
      <c r="BM167" s="1735"/>
      <c r="BN167" s="1756"/>
      <c r="BO167" s="1758"/>
    </row>
    <row r="168" spans="1:67" s="534" customFormat="1" ht="14.25" customHeight="1">
      <c r="A168" s="1832"/>
      <c r="B168" s="1809"/>
      <c r="C168" s="1810"/>
      <c r="D168" s="1810"/>
      <c r="E168" s="1810"/>
      <c r="F168" s="1811"/>
      <c r="G168" s="1778"/>
      <c r="H168" s="1772"/>
      <c r="I168" s="1784"/>
      <c r="J168" s="1815"/>
      <c r="K168" s="1815"/>
      <c r="L168" s="535"/>
      <c r="M168" s="536"/>
      <c r="N168" s="1772" t="e">
        <f ca="1">作業員データ!$N$25</f>
        <v>#VALUE!</v>
      </c>
      <c r="O168" s="1781" t="s">
        <v>593</v>
      </c>
      <c r="P168" s="536"/>
      <c r="Q168" s="537"/>
      <c r="R168" s="535"/>
      <c r="S168" s="536"/>
      <c r="T168" s="1772" t="e">
        <f ca="1">作業員データ!$X$25</f>
        <v>#VALUE!</v>
      </c>
      <c r="U168" s="1781" t="s">
        <v>61</v>
      </c>
      <c r="V168" s="536"/>
      <c r="W168" s="537"/>
      <c r="X168" s="1794">
        <f>作業員データ!$AA$25</f>
        <v>0</v>
      </c>
      <c r="Y168" s="1795"/>
      <c r="Z168" s="1795"/>
      <c r="AA168" s="1795"/>
      <c r="AB168" s="1795"/>
      <c r="AC168" s="1796"/>
      <c r="AD168" s="1780" t="s">
        <v>25</v>
      </c>
      <c r="AE168" s="1771">
        <f>作業員データ!$AB$25</f>
        <v>0</v>
      </c>
      <c r="AF168" s="1771"/>
      <c r="AG168" s="1771"/>
      <c r="AH168" s="1774" t="s">
        <v>26</v>
      </c>
      <c r="AI168" s="1777">
        <f>作業員データ!$AK$25</f>
        <v>0</v>
      </c>
      <c r="AJ168" s="1771"/>
      <c r="AK168" s="1780" t="s">
        <v>62</v>
      </c>
      <c r="AL168" s="1780"/>
      <c r="AM168" s="1771">
        <f>作業員データ!$AM$25</f>
        <v>0</v>
      </c>
      <c r="AN168" s="1783"/>
      <c r="AO168" s="1832"/>
      <c r="AP168" s="1777">
        <f>作業員データ!$AV$25</f>
        <v>0</v>
      </c>
      <c r="AQ168" s="1786"/>
      <c r="AR168" s="1786"/>
      <c r="AS168" s="1786"/>
      <c r="AT168" s="1786"/>
      <c r="AU168" s="1787"/>
      <c r="AV168" s="709">
        <f>作業員データ!$CJ$26</f>
        <v>0</v>
      </c>
      <c r="AW168" s="1762">
        <f>作業員データ!$BR$25</f>
        <v>0</v>
      </c>
      <c r="AX168" s="1763"/>
      <c r="AY168" s="1764"/>
      <c r="AZ168" s="1762">
        <f>作業員データ!$BX$25</f>
        <v>0</v>
      </c>
      <c r="BA168" s="1763"/>
      <c r="BB168" s="1764"/>
      <c r="BC168" s="1762">
        <f>作業員データ!$CD$25</f>
        <v>0</v>
      </c>
      <c r="BD168" s="1763"/>
      <c r="BE168" s="1764"/>
      <c r="BF168" s="1768"/>
      <c r="BG168" s="1747" t="s">
        <v>593</v>
      </c>
      <c r="BH168" s="1750"/>
      <c r="BI168" s="1747" t="s">
        <v>24</v>
      </c>
      <c r="BJ168" s="1750"/>
      <c r="BK168" s="1753" t="s">
        <v>595</v>
      </c>
      <c r="BL168" s="1734"/>
      <c r="BM168" s="1735"/>
      <c r="BN168" s="1756"/>
      <c r="BO168" s="1758"/>
    </row>
    <row r="169" spans="1:67" s="534" customFormat="1" ht="14.25" customHeight="1">
      <c r="A169" s="1832"/>
      <c r="B169" s="1777"/>
      <c r="C169" s="1771"/>
      <c r="D169" s="1771"/>
      <c r="E169" s="1771"/>
      <c r="F169" s="1783"/>
      <c r="G169" s="1778"/>
      <c r="H169" s="1772"/>
      <c r="I169" s="1784"/>
      <c r="J169" s="1756" t="str">
        <f>作業員データ!$BK$25</f>
        <v/>
      </c>
      <c r="K169" s="1758" t="str">
        <f>作業員データ!$BN$25</f>
        <v/>
      </c>
      <c r="L169" s="535"/>
      <c r="M169" s="536"/>
      <c r="N169" s="1772"/>
      <c r="O169" s="1781"/>
      <c r="P169" s="536"/>
      <c r="Q169" s="537"/>
      <c r="R169" s="535"/>
      <c r="S169" s="536"/>
      <c r="T169" s="1772"/>
      <c r="U169" s="1781"/>
      <c r="V169" s="536"/>
      <c r="W169" s="537"/>
      <c r="X169" s="1797"/>
      <c r="Y169" s="1798"/>
      <c r="Z169" s="1798"/>
      <c r="AA169" s="1798"/>
      <c r="AB169" s="1798"/>
      <c r="AC169" s="1799"/>
      <c r="AD169" s="1781"/>
      <c r="AE169" s="1772"/>
      <c r="AF169" s="1772"/>
      <c r="AG169" s="1772"/>
      <c r="AH169" s="1775"/>
      <c r="AI169" s="1778"/>
      <c r="AJ169" s="1772"/>
      <c r="AK169" s="1781"/>
      <c r="AL169" s="1781"/>
      <c r="AM169" s="1772"/>
      <c r="AN169" s="1784"/>
      <c r="AO169" s="1832"/>
      <c r="AP169" s="1788"/>
      <c r="AQ169" s="1789"/>
      <c r="AR169" s="1789"/>
      <c r="AS169" s="1789"/>
      <c r="AT169" s="1789"/>
      <c r="AU169" s="1790"/>
      <c r="AV169" s="1760">
        <f>作業員データ!$CK$26</f>
        <v>0</v>
      </c>
      <c r="AW169" s="1762">
        <f>作業員データ!$BS$25</f>
        <v>0</v>
      </c>
      <c r="AX169" s="1763"/>
      <c r="AY169" s="1764"/>
      <c r="AZ169" s="1762">
        <f>作業員データ!$BY$25</f>
        <v>0</v>
      </c>
      <c r="BA169" s="1763"/>
      <c r="BB169" s="1764"/>
      <c r="BC169" s="1762">
        <f>作業員データ!$CE$25</f>
        <v>0</v>
      </c>
      <c r="BD169" s="1763"/>
      <c r="BE169" s="1764"/>
      <c r="BF169" s="1769"/>
      <c r="BG169" s="1748"/>
      <c r="BH169" s="1751"/>
      <c r="BI169" s="1748"/>
      <c r="BJ169" s="1751"/>
      <c r="BK169" s="1754"/>
      <c r="BL169" s="1734"/>
      <c r="BM169" s="1735"/>
      <c r="BN169" s="1756"/>
      <c r="BO169" s="1758"/>
    </row>
    <row r="170" spans="1:67" s="534" customFormat="1" ht="14.25" customHeight="1">
      <c r="A170" s="1833"/>
      <c r="B170" s="1812"/>
      <c r="C170" s="1813"/>
      <c r="D170" s="1813"/>
      <c r="E170" s="1813"/>
      <c r="F170" s="1814"/>
      <c r="G170" s="1779"/>
      <c r="H170" s="1773"/>
      <c r="I170" s="1785"/>
      <c r="J170" s="1757"/>
      <c r="K170" s="1759"/>
      <c r="L170" s="538"/>
      <c r="M170" s="539"/>
      <c r="N170" s="1773"/>
      <c r="O170" s="1782"/>
      <c r="P170" s="539"/>
      <c r="Q170" s="540"/>
      <c r="R170" s="538"/>
      <c r="S170" s="539"/>
      <c r="T170" s="1773"/>
      <c r="U170" s="1782"/>
      <c r="V170" s="539"/>
      <c r="W170" s="540"/>
      <c r="X170" s="1800"/>
      <c r="Y170" s="1801"/>
      <c r="Z170" s="1801"/>
      <c r="AA170" s="1801"/>
      <c r="AB170" s="1801"/>
      <c r="AC170" s="1802"/>
      <c r="AD170" s="1782"/>
      <c r="AE170" s="1773"/>
      <c r="AF170" s="1773"/>
      <c r="AG170" s="1773"/>
      <c r="AH170" s="1776"/>
      <c r="AI170" s="1779"/>
      <c r="AJ170" s="1773"/>
      <c r="AK170" s="1782"/>
      <c r="AL170" s="1782"/>
      <c r="AM170" s="1773"/>
      <c r="AN170" s="1785"/>
      <c r="AO170" s="1833"/>
      <c r="AP170" s="1791"/>
      <c r="AQ170" s="1792"/>
      <c r="AR170" s="1792"/>
      <c r="AS170" s="1792"/>
      <c r="AT170" s="1792"/>
      <c r="AU170" s="1793"/>
      <c r="AV170" s="1761"/>
      <c r="AW170" s="1765">
        <f>作業員データ!$BT$25</f>
        <v>0</v>
      </c>
      <c r="AX170" s="1766"/>
      <c r="AY170" s="1767"/>
      <c r="AZ170" s="1765">
        <f>作業員データ!$BZ$25</f>
        <v>0</v>
      </c>
      <c r="BA170" s="1766"/>
      <c r="BB170" s="1767"/>
      <c r="BC170" s="1765">
        <f>作業員データ!$CF$25</f>
        <v>0</v>
      </c>
      <c r="BD170" s="1766"/>
      <c r="BE170" s="1767"/>
      <c r="BF170" s="1770"/>
      <c r="BG170" s="1749"/>
      <c r="BH170" s="1752"/>
      <c r="BI170" s="1749"/>
      <c r="BJ170" s="1752"/>
      <c r="BK170" s="1755"/>
      <c r="BL170" s="1736"/>
      <c r="BM170" s="1737"/>
      <c r="BN170" s="1807"/>
      <c r="BO170" s="1808"/>
    </row>
    <row r="171" spans="1:67" s="534" customFormat="1" ht="14.25" customHeight="1">
      <c r="A171" s="1831">
        <f>作業員データ!$A$26</f>
        <v>23</v>
      </c>
      <c r="B171" s="1842">
        <f>作業員データ!$B$26</f>
        <v>0</v>
      </c>
      <c r="C171" s="1843"/>
      <c r="D171" s="1843"/>
      <c r="E171" s="1843"/>
      <c r="F171" s="1844"/>
      <c r="G171" s="1848">
        <f>作業員データ!$D$26</f>
        <v>0</v>
      </c>
      <c r="H171" s="1825"/>
      <c r="I171" s="1849"/>
      <c r="J171" s="1850" t="str">
        <f>作業員データ!$AY$26</f>
        <v/>
      </c>
      <c r="K171" s="1815" t="str">
        <f>作業員データ!$BB$26</f>
        <v/>
      </c>
      <c r="L171" s="1848" t="str">
        <f>作業員データ!$L$26</f>
        <v/>
      </c>
      <c r="M171" s="1827" t="s">
        <v>593</v>
      </c>
      <c r="N171" s="1825">
        <f>作業員データ!$H$26</f>
        <v>0</v>
      </c>
      <c r="O171" s="1827" t="s">
        <v>24</v>
      </c>
      <c r="P171" s="1825">
        <f>作業員データ!$J$26</f>
        <v>0</v>
      </c>
      <c r="Q171" s="1829" t="s">
        <v>595</v>
      </c>
      <c r="R171" s="1834" t="str">
        <f>作業員データ!$V$26</f>
        <v/>
      </c>
      <c r="S171" s="1827" t="s">
        <v>593</v>
      </c>
      <c r="T171" s="1825">
        <f>作業員データ!$R$26</f>
        <v>0</v>
      </c>
      <c r="U171" s="1827" t="s">
        <v>24</v>
      </c>
      <c r="V171" s="1825">
        <f>作業員データ!$T$26</f>
        <v>0</v>
      </c>
      <c r="W171" s="1829" t="s">
        <v>595</v>
      </c>
      <c r="X171" s="1836">
        <f>作業員データ!$Y$26</f>
        <v>0</v>
      </c>
      <c r="Y171" s="1837"/>
      <c r="Z171" s="1837"/>
      <c r="AA171" s="1837"/>
      <c r="AB171" s="1837"/>
      <c r="AC171" s="1838"/>
      <c r="AD171" s="1827" t="s">
        <v>25</v>
      </c>
      <c r="AE171" s="1825">
        <f>作業員データ!$Z$26</f>
        <v>0</v>
      </c>
      <c r="AF171" s="1825"/>
      <c r="AG171" s="1825"/>
      <c r="AH171" s="1829" t="s">
        <v>26</v>
      </c>
      <c r="AI171" s="1834">
        <f>作業員データ!$AD$26</f>
        <v>0</v>
      </c>
      <c r="AJ171" s="1827" t="s">
        <v>593</v>
      </c>
      <c r="AK171" s="1825">
        <f>作業員データ!$AF$26</f>
        <v>0</v>
      </c>
      <c r="AL171" s="1827" t="s">
        <v>24</v>
      </c>
      <c r="AM171" s="1825">
        <f>作業員データ!$AH$26</f>
        <v>0</v>
      </c>
      <c r="AN171" s="1829" t="s">
        <v>595</v>
      </c>
      <c r="AO171" s="1831">
        <f>作業員データ!$AN$26</f>
        <v>0</v>
      </c>
      <c r="AP171" s="1834">
        <f>作業員データ!$AP$26</f>
        <v>0</v>
      </c>
      <c r="AQ171" s="1827" t="s">
        <v>593</v>
      </c>
      <c r="AR171" s="1825">
        <f>作業員データ!$AR$26</f>
        <v>0</v>
      </c>
      <c r="AS171" s="1827" t="s">
        <v>24</v>
      </c>
      <c r="AT171" s="1825">
        <f>作業員データ!$AT$26</f>
        <v>0</v>
      </c>
      <c r="AU171" s="1829" t="s">
        <v>595</v>
      </c>
      <c r="AV171" s="820">
        <f>作業員データ!$CG$27</f>
        <v>0</v>
      </c>
      <c r="AW171" s="1816">
        <f>作業員データ!$BO$26</f>
        <v>0</v>
      </c>
      <c r="AX171" s="1817"/>
      <c r="AY171" s="1818"/>
      <c r="AZ171" s="1816">
        <f>作業員データ!$BU$26</f>
        <v>0</v>
      </c>
      <c r="BA171" s="1817"/>
      <c r="BB171" s="1818"/>
      <c r="BC171" s="1816">
        <f>作業員データ!$CA$26</f>
        <v>0</v>
      </c>
      <c r="BD171" s="1817"/>
      <c r="BE171" s="1818"/>
      <c r="BF171" s="1819"/>
      <c r="BG171" s="1821" t="s">
        <v>593</v>
      </c>
      <c r="BH171" s="1823"/>
      <c r="BI171" s="1821" t="s">
        <v>24</v>
      </c>
      <c r="BJ171" s="1823"/>
      <c r="BK171" s="1803" t="s">
        <v>595</v>
      </c>
      <c r="BL171" s="1732" t="s">
        <v>2449</v>
      </c>
      <c r="BM171" s="1733"/>
      <c r="BN171" s="1805" t="s">
        <v>1557</v>
      </c>
      <c r="BO171" s="1806"/>
    </row>
    <row r="172" spans="1:67" s="534" customFormat="1" ht="14.25" customHeight="1">
      <c r="A172" s="1832"/>
      <c r="B172" s="1845"/>
      <c r="C172" s="1846"/>
      <c r="D172" s="1846"/>
      <c r="E172" s="1846"/>
      <c r="F172" s="1847"/>
      <c r="G172" s="1778"/>
      <c r="H172" s="1772"/>
      <c r="I172" s="1784"/>
      <c r="J172" s="1850"/>
      <c r="K172" s="1815"/>
      <c r="L172" s="1851"/>
      <c r="M172" s="1781"/>
      <c r="N172" s="1772"/>
      <c r="O172" s="1781"/>
      <c r="P172" s="1772"/>
      <c r="Q172" s="1775"/>
      <c r="R172" s="1778"/>
      <c r="S172" s="1781"/>
      <c r="T172" s="1772"/>
      <c r="U172" s="1781"/>
      <c r="V172" s="1772"/>
      <c r="W172" s="1775"/>
      <c r="X172" s="1797"/>
      <c r="Y172" s="1798"/>
      <c r="Z172" s="1798"/>
      <c r="AA172" s="1798"/>
      <c r="AB172" s="1798"/>
      <c r="AC172" s="1799"/>
      <c r="AD172" s="1781"/>
      <c r="AE172" s="1772"/>
      <c r="AF172" s="1772"/>
      <c r="AG172" s="1772"/>
      <c r="AH172" s="1775"/>
      <c r="AI172" s="1778"/>
      <c r="AJ172" s="1781"/>
      <c r="AK172" s="1772"/>
      <c r="AL172" s="1781"/>
      <c r="AM172" s="1772"/>
      <c r="AN172" s="1775"/>
      <c r="AO172" s="1832"/>
      <c r="AP172" s="1778"/>
      <c r="AQ172" s="1781"/>
      <c r="AR172" s="1772"/>
      <c r="AS172" s="1781"/>
      <c r="AT172" s="1772"/>
      <c r="AU172" s="1775"/>
      <c r="AV172" s="707">
        <f>作業員データ!$CH$27</f>
        <v>0</v>
      </c>
      <c r="AW172" s="1762">
        <f>作業員データ!$BP$26</f>
        <v>0</v>
      </c>
      <c r="AX172" s="1763"/>
      <c r="AY172" s="1764"/>
      <c r="AZ172" s="1762">
        <f>作業員データ!$BV$26</f>
        <v>0</v>
      </c>
      <c r="BA172" s="1763"/>
      <c r="BB172" s="1764"/>
      <c r="BC172" s="1762">
        <f>作業員データ!$CB$26</f>
        <v>0</v>
      </c>
      <c r="BD172" s="1763"/>
      <c r="BE172" s="1764"/>
      <c r="BF172" s="1769"/>
      <c r="BG172" s="1748"/>
      <c r="BH172" s="1751"/>
      <c r="BI172" s="1748"/>
      <c r="BJ172" s="1751"/>
      <c r="BK172" s="1754"/>
      <c r="BL172" s="1734"/>
      <c r="BM172" s="1735"/>
      <c r="BN172" s="1756"/>
      <c r="BO172" s="1758"/>
    </row>
    <row r="173" spans="1:67" s="534" customFormat="1" ht="14.25" customHeight="1">
      <c r="A173" s="1832"/>
      <c r="B173" s="1809">
        <f>作業員データ!$C$26</f>
        <v>0</v>
      </c>
      <c r="C173" s="1810"/>
      <c r="D173" s="1810"/>
      <c r="E173" s="1810"/>
      <c r="F173" s="1811"/>
      <c r="G173" s="1778"/>
      <c r="H173" s="1772"/>
      <c r="I173" s="1784"/>
      <c r="J173" s="1815" t="str">
        <f>作業員データ!$BE$26</f>
        <v/>
      </c>
      <c r="K173" s="1815" t="str">
        <f>作業員データ!$BH$26</f>
        <v/>
      </c>
      <c r="L173" s="1852"/>
      <c r="M173" s="1828"/>
      <c r="N173" s="1826"/>
      <c r="O173" s="1828"/>
      <c r="P173" s="1826"/>
      <c r="Q173" s="1830"/>
      <c r="R173" s="1835"/>
      <c r="S173" s="1828"/>
      <c r="T173" s="1826"/>
      <c r="U173" s="1828"/>
      <c r="V173" s="1826"/>
      <c r="W173" s="1830"/>
      <c r="X173" s="1839"/>
      <c r="Y173" s="1840"/>
      <c r="Z173" s="1840"/>
      <c r="AA173" s="1840"/>
      <c r="AB173" s="1840"/>
      <c r="AC173" s="1841"/>
      <c r="AD173" s="1781"/>
      <c r="AE173" s="1772"/>
      <c r="AF173" s="1772"/>
      <c r="AG173" s="1772"/>
      <c r="AH173" s="1775"/>
      <c r="AI173" s="1835"/>
      <c r="AJ173" s="1828"/>
      <c r="AK173" s="1826"/>
      <c r="AL173" s="1828"/>
      <c r="AM173" s="1826"/>
      <c r="AN173" s="1830"/>
      <c r="AO173" s="1832"/>
      <c r="AP173" s="1835"/>
      <c r="AQ173" s="1828"/>
      <c r="AR173" s="1826"/>
      <c r="AS173" s="1828"/>
      <c r="AT173" s="1826"/>
      <c r="AU173" s="1830"/>
      <c r="AV173" s="708">
        <f>作業員データ!$CI$27</f>
        <v>0</v>
      </c>
      <c r="AW173" s="1762">
        <f>作業員データ!$BQ$26</f>
        <v>0</v>
      </c>
      <c r="AX173" s="1763"/>
      <c r="AY173" s="1764"/>
      <c r="AZ173" s="1762">
        <f>作業員データ!$BW$26</f>
        <v>0</v>
      </c>
      <c r="BA173" s="1763"/>
      <c r="BB173" s="1764"/>
      <c r="BC173" s="1762">
        <f>作業員データ!$CC$26</f>
        <v>0</v>
      </c>
      <c r="BD173" s="1763"/>
      <c r="BE173" s="1764"/>
      <c r="BF173" s="1820"/>
      <c r="BG173" s="1822"/>
      <c r="BH173" s="1824"/>
      <c r="BI173" s="1822"/>
      <c r="BJ173" s="1824"/>
      <c r="BK173" s="1804"/>
      <c r="BL173" s="1734"/>
      <c r="BM173" s="1735"/>
      <c r="BN173" s="1756"/>
      <c r="BO173" s="1758"/>
    </row>
    <row r="174" spans="1:67" s="534" customFormat="1" ht="14.25" customHeight="1">
      <c r="A174" s="1832"/>
      <c r="B174" s="1809"/>
      <c r="C174" s="1810"/>
      <c r="D174" s="1810"/>
      <c r="E174" s="1810"/>
      <c r="F174" s="1811"/>
      <c r="G174" s="1778"/>
      <c r="H174" s="1772"/>
      <c r="I174" s="1784"/>
      <c r="J174" s="1815"/>
      <c r="K174" s="1815"/>
      <c r="L174" s="535"/>
      <c r="M174" s="536"/>
      <c r="N174" s="1772" t="e">
        <f ca="1">作業員データ!$N$26</f>
        <v>#VALUE!</v>
      </c>
      <c r="O174" s="1781" t="s">
        <v>593</v>
      </c>
      <c r="P174" s="536"/>
      <c r="Q174" s="537"/>
      <c r="R174" s="535"/>
      <c r="S174" s="536"/>
      <c r="T174" s="1772" t="e">
        <f ca="1">作業員データ!$X$26</f>
        <v>#VALUE!</v>
      </c>
      <c r="U174" s="1781" t="s">
        <v>61</v>
      </c>
      <c r="V174" s="536"/>
      <c r="W174" s="537"/>
      <c r="X174" s="1794">
        <f>作業員データ!$AA$26</f>
        <v>0</v>
      </c>
      <c r="Y174" s="1795"/>
      <c r="Z174" s="1795"/>
      <c r="AA174" s="1795"/>
      <c r="AB174" s="1795"/>
      <c r="AC174" s="1796"/>
      <c r="AD174" s="1780" t="s">
        <v>25</v>
      </c>
      <c r="AE174" s="1771">
        <f>作業員データ!$AB$26</f>
        <v>0</v>
      </c>
      <c r="AF174" s="1771"/>
      <c r="AG174" s="1771"/>
      <c r="AH174" s="1774" t="s">
        <v>26</v>
      </c>
      <c r="AI174" s="1777">
        <f>作業員データ!$AK$26</f>
        <v>0</v>
      </c>
      <c r="AJ174" s="1771"/>
      <c r="AK174" s="1780" t="s">
        <v>62</v>
      </c>
      <c r="AL174" s="1780"/>
      <c r="AM174" s="1771">
        <f>作業員データ!$AM$26</f>
        <v>0</v>
      </c>
      <c r="AN174" s="1783"/>
      <c r="AO174" s="1832"/>
      <c r="AP174" s="1777">
        <f>作業員データ!$AV$26</f>
        <v>0</v>
      </c>
      <c r="AQ174" s="1786"/>
      <c r="AR174" s="1786"/>
      <c r="AS174" s="1786"/>
      <c r="AT174" s="1786"/>
      <c r="AU174" s="1787"/>
      <c r="AV174" s="709">
        <f>作業員データ!$CJ$27</f>
        <v>0</v>
      </c>
      <c r="AW174" s="1762">
        <f>作業員データ!$BR$26</f>
        <v>0</v>
      </c>
      <c r="AX174" s="1763"/>
      <c r="AY174" s="1764"/>
      <c r="AZ174" s="1762">
        <f>作業員データ!$BX$26</f>
        <v>0</v>
      </c>
      <c r="BA174" s="1763"/>
      <c r="BB174" s="1764"/>
      <c r="BC174" s="1762">
        <f>作業員データ!$CD$26</f>
        <v>0</v>
      </c>
      <c r="BD174" s="1763"/>
      <c r="BE174" s="1764"/>
      <c r="BF174" s="1768"/>
      <c r="BG174" s="1747" t="s">
        <v>593</v>
      </c>
      <c r="BH174" s="1750"/>
      <c r="BI174" s="1747" t="s">
        <v>24</v>
      </c>
      <c r="BJ174" s="1750"/>
      <c r="BK174" s="1753" t="s">
        <v>595</v>
      </c>
      <c r="BL174" s="1734"/>
      <c r="BM174" s="1735"/>
      <c r="BN174" s="1756"/>
      <c r="BO174" s="1758"/>
    </row>
    <row r="175" spans="1:67" s="534" customFormat="1" ht="14.25" customHeight="1">
      <c r="A175" s="1832"/>
      <c r="B175" s="1777"/>
      <c r="C175" s="1771"/>
      <c r="D175" s="1771"/>
      <c r="E175" s="1771"/>
      <c r="F175" s="1783"/>
      <c r="G175" s="1778"/>
      <c r="H175" s="1772"/>
      <c r="I175" s="1784"/>
      <c r="J175" s="1756" t="str">
        <f>作業員データ!$BK$26</f>
        <v/>
      </c>
      <c r="K175" s="1758" t="str">
        <f>作業員データ!$BN$26</f>
        <v/>
      </c>
      <c r="L175" s="535"/>
      <c r="M175" s="536"/>
      <c r="N175" s="1772"/>
      <c r="O175" s="1781"/>
      <c r="P175" s="536"/>
      <c r="Q175" s="537"/>
      <c r="R175" s="535"/>
      <c r="S175" s="536"/>
      <c r="T175" s="1772"/>
      <c r="U175" s="1781"/>
      <c r="V175" s="536"/>
      <c r="W175" s="537"/>
      <c r="X175" s="1797"/>
      <c r="Y175" s="1798"/>
      <c r="Z175" s="1798"/>
      <c r="AA175" s="1798"/>
      <c r="AB175" s="1798"/>
      <c r="AC175" s="1799"/>
      <c r="AD175" s="1781"/>
      <c r="AE175" s="1772"/>
      <c r="AF175" s="1772"/>
      <c r="AG175" s="1772"/>
      <c r="AH175" s="1775"/>
      <c r="AI175" s="1778"/>
      <c r="AJ175" s="1772"/>
      <c r="AK175" s="1781"/>
      <c r="AL175" s="1781"/>
      <c r="AM175" s="1772"/>
      <c r="AN175" s="1784"/>
      <c r="AO175" s="1832"/>
      <c r="AP175" s="1788"/>
      <c r="AQ175" s="1789"/>
      <c r="AR175" s="1789"/>
      <c r="AS175" s="1789"/>
      <c r="AT175" s="1789"/>
      <c r="AU175" s="1790"/>
      <c r="AV175" s="1760">
        <f>作業員データ!$CK$27</f>
        <v>0</v>
      </c>
      <c r="AW175" s="1762">
        <f>作業員データ!$BS$26</f>
        <v>0</v>
      </c>
      <c r="AX175" s="1763"/>
      <c r="AY175" s="1764"/>
      <c r="AZ175" s="1762">
        <f>作業員データ!$BY$26</f>
        <v>0</v>
      </c>
      <c r="BA175" s="1763"/>
      <c r="BB175" s="1764"/>
      <c r="BC175" s="1762">
        <f>作業員データ!$CE$26</f>
        <v>0</v>
      </c>
      <c r="BD175" s="1763"/>
      <c r="BE175" s="1764"/>
      <c r="BF175" s="1769"/>
      <c r="BG175" s="1748"/>
      <c r="BH175" s="1751"/>
      <c r="BI175" s="1748"/>
      <c r="BJ175" s="1751"/>
      <c r="BK175" s="1754"/>
      <c r="BL175" s="1734"/>
      <c r="BM175" s="1735"/>
      <c r="BN175" s="1756"/>
      <c r="BO175" s="1758"/>
    </row>
    <row r="176" spans="1:67" s="534" customFormat="1" ht="14.25" customHeight="1">
      <c r="A176" s="1833"/>
      <c r="B176" s="1812"/>
      <c r="C176" s="1813"/>
      <c r="D176" s="1813"/>
      <c r="E176" s="1813"/>
      <c r="F176" s="1814"/>
      <c r="G176" s="1779"/>
      <c r="H176" s="1773"/>
      <c r="I176" s="1785"/>
      <c r="J176" s="1757"/>
      <c r="K176" s="1759"/>
      <c r="L176" s="538"/>
      <c r="M176" s="539"/>
      <c r="N176" s="1773"/>
      <c r="O176" s="1782"/>
      <c r="P176" s="539"/>
      <c r="Q176" s="540"/>
      <c r="R176" s="538"/>
      <c r="S176" s="539"/>
      <c r="T176" s="1773"/>
      <c r="U176" s="1782"/>
      <c r="V176" s="539"/>
      <c r="W176" s="540"/>
      <c r="X176" s="1800"/>
      <c r="Y176" s="1801"/>
      <c r="Z176" s="1801"/>
      <c r="AA176" s="1801"/>
      <c r="AB176" s="1801"/>
      <c r="AC176" s="1802"/>
      <c r="AD176" s="1782"/>
      <c r="AE176" s="1773"/>
      <c r="AF176" s="1773"/>
      <c r="AG176" s="1773"/>
      <c r="AH176" s="1776"/>
      <c r="AI176" s="1779"/>
      <c r="AJ176" s="1773"/>
      <c r="AK176" s="1782"/>
      <c r="AL176" s="1782"/>
      <c r="AM176" s="1773"/>
      <c r="AN176" s="1785"/>
      <c r="AO176" s="1833"/>
      <c r="AP176" s="1791"/>
      <c r="AQ176" s="1792"/>
      <c r="AR176" s="1792"/>
      <c r="AS176" s="1792"/>
      <c r="AT176" s="1792"/>
      <c r="AU176" s="1793"/>
      <c r="AV176" s="1761"/>
      <c r="AW176" s="1765">
        <f>作業員データ!$BT$26</f>
        <v>0</v>
      </c>
      <c r="AX176" s="1766"/>
      <c r="AY176" s="1767"/>
      <c r="AZ176" s="1765">
        <f>作業員データ!$BZ$26</f>
        <v>0</v>
      </c>
      <c r="BA176" s="1766"/>
      <c r="BB176" s="1767"/>
      <c r="BC176" s="1765">
        <f>作業員データ!$CF$26</f>
        <v>0</v>
      </c>
      <c r="BD176" s="1766"/>
      <c r="BE176" s="1767"/>
      <c r="BF176" s="1770"/>
      <c r="BG176" s="1749"/>
      <c r="BH176" s="1752"/>
      <c r="BI176" s="1749"/>
      <c r="BJ176" s="1752"/>
      <c r="BK176" s="1755"/>
      <c r="BL176" s="1736"/>
      <c r="BM176" s="1737"/>
      <c r="BN176" s="1807"/>
      <c r="BO176" s="1808"/>
    </row>
    <row r="177" spans="1:67" s="534" customFormat="1" ht="14.25" customHeight="1">
      <c r="A177" s="1831">
        <f>作業員データ!$A$27</f>
        <v>24</v>
      </c>
      <c r="B177" s="1842">
        <f>作業員データ!$B$27</f>
        <v>0</v>
      </c>
      <c r="C177" s="1843"/>
      <c r="D177" s="1843"/>
      <c r="E177" s="1843"/>
      <c r="F177" s="1844"/>
      <c r="G177" s="1848">
        <f>作業員データ!$D$27</f>
        <v>0</v>
      </c>
      <c r="H177" s="1825"/>
      <c r="I177" s="1849"/>
      <c r="J177" s="1850" t="str">
        <f>作業員データ!$AY$27</f>
        <v/>
      </c>
      <c r="K177" s="1815" t="str">
        <f>作業員データ!$BB$27</f>
        <v/>
      </c>
      <c r="L177" s="1848" t="str">
        <f>作業員データ!$L$27</f>
        <v/>
      </c>
      <c r="M177" s="1827" t="s">
        <v>593</v>
      </c>
      <c r="N177" s="1825">
        <f>作業員データ!$H$27</f>
        <v>0</v>
      </c>
      <c r="O177" s="1827" t="s">
        <v>24</v>
      </c>
      <c r="P177" s="1825">
        <f>作業員データ!$J$27</f>
        <v>0</v>
      </c>
      <c r="Q177" s="1829" t="s">
        <v>595</v>
      </c>
      <c r="R177" s="1834" t="str">
        <f>作業員データ!$V$27</f>
        <v/>
      </c>
      <c r="S177" s="1827" t="s">
        <v>593</v>
      </c>
      <c r="T177" s="1825">
        <f>作業員データ!$R$27</f>
        <v>0</v>
      </c>
      <c r="U177" s="1827" t="s">
        <v>24</v>
      </c>
      <c r="V177" s="1825">
        <f>作業員データ!$T$27</f>
        <v>0</v>
      </c>
      <c r="W177" s="1829" t="s">
        <v>595</v>
      </c>
      <c r="X177" s="1836">
        <f>作業員データ!$Y$27</f>
        <v>0</v>
      </c>
      <c r="Y177" s="1837"/>
      <c r="Z177" s="1837"/>
      <c r="AA177" s="1837"/>
      <c r="AB177" s="1837"/>
      <c r="AC177" s="1838"/>
      <c r="AD177" s="1827" t="s">
        <v>25</v>
      </c>
      <c r="AE177" s="1825">
        <f>作業員データ!$Z$27</f>
        <v>0</v>
      </c>
      <c r="AF177" s="1825"/>
      <c r="AG177" s="1825"/>
      <c r="AH177" s="1829" t="s">
        <v>26</v>
      </c>
      <c r="AI177" s="1834">
        <f>作業員データ!$AD$27</f>
        <v>0</v>
      </c>
      <c r="AJ177" s="1827" t="s">
        <v>593</v>
      </c>
      <c r="AK177" s="1825">
        <f>作業員データ!$AF$27</f>
        <v>0</v>
      </c>
      <c r="AL177" s="1827" t="s">
        <v>24</v>
      </c>
      <c r="AM177" s="1825">
        <f>作業員データ!$AH$27</f>
        <v>0</v>
      </c>
      <c r="AN177" s="1829" t="s">
        <v>595</v>
      </c>
      <c r="AO177" s="1831">
        <f>作業員データ!$AN$27</f>
        <v>0</v>
      </c>
      <c r="AP177" s="1834">
        <f>作業員データ!$AP$27</f>
        <v>0</v>
      </c>
      <c r="AQ177" s="1827" t="s">
        <v>593</v>
      </c>
      <c r="AR177" s="1825">
        <f>作業員データ!$AR$27</f>
        <v>0</v>
      </c>
      <c r="AS177" s="1827" t="s">
        <v>24</v>
      </c>
      <c r="AT177" s="1825">
        <f>作業員データ!$AT$27</f>
        <v>0</v>
      </c>
      <c r="AU177" s="1829" t="s">
        <v>595</v>
      </c>
      <c r="AV177" s="820">
        <f>作業員データ!$CG$28</f>
        <v>0</v>
      </c>
      <c r="AW177" s="1816">
        <f>作業員データ!$BO$27</f>
        <v>0</v>
      </c>
      <c r="AX177" s="1817"/>
      <c r="AY177" s="1818"/>
      <c r="AZ177" s="1816">
        <f>作業員データ!$BU$27</f>
        <v>0</v>
      </c>
      <c r="BA177" s="1817"/>
      <c r="BB177" s="1818"/>
      <c r="BC177" s="1816">
        <f>作業員データ!$CA$27</f>
        <v>0</v>
      </c>
      <c r="BD177" s="1817"/>
      <c r="BE177" s="1818"/>
      <c r="BF177" s="1819"/>
      <c r="BG177" s="1821" t="s">
        <v>593</v>
      </c>
      <c r="BH177" s="1823"/>
      <c r="BI177" s="1821" t="s">
        <v>24</v>
      </c>
      <c r="BJ177" s="1823"/>
      <c r="BK177" s="1803" t="s">
        <v>595</v>
      </c>
      <c r="BL177" s="1732" t="s">
        <v>2449</v>
      </c>
      <c r="BM177" s="1733"/>
      <c r="BN177" s="1805" t="s">
        <v>1557</v>
      </c>
      <c r="BO177" s="1806"/>
    </row>
    <row r="178" spans="1:67" s="534" customFormat="1" ht="14.25" customHeight="1">
      <c r="A178" s="1832"/>
      <c r="B178" s="1845"/>
      <c r="C178" s="1846"/>
      <c r="D178" s="1846"/>
      <c r="E178" s="1846"/>
      <c r="F178" s="1847"/>
      <c r="G178" s="1778"/>
      <c r="H178" s="1772"/>
      <c r="I178" s="1784"/>
      <c r="J178" s="1850"/>
      <c r="K178" s="1815"/>
      <c r="L178" s="1851"/>
      <c r="M178" s="1781"/>
      <c r="N178" s="1772"/>
      <c r="O178" s="1781"/>
      <c r="P178" s="1772"/>
      <c r="Q178" s="1775"/>
      <c r="R178" s="1778"/>
      <c r="S178" s="1781"/>
      <c r="T178" s="1772"/>
      <c r="U178" s="1781"/>
      <c r="V178" s="1772"/>
      <c r="W178" s="1775"/>
      <c r="X178" s="1797"/>
      <c r="Y178" s="1798"/>
      <c r="Z178" s="1798"/>
      <c r="AA178" s="1798"/>
      <c r="AB178" s="1798"/>
      <c r="AC178" s="1799"/>
      <c r="AD178" s="1781"/>
      <c r="AE178" s="1772"/>
      <c r="AF178" s="1772"/>
      <c r="AG178" s="1772"/>
      <c r="AH178" s="1775"/>
      <c r="AI178" s="1778"/>
      <c r="AJ178" s="1781"/>
      <c r="AK178" s="1772"/>
      <c r="AL178" s="1781"/>
      <c r="AM178" s="1772"/>
      <c r="AN178" s="1775"/>
      <c r="AO178" s="1832"/>
      <c r="AP178" s="1778"/>
      <c r="AQ178" s="1781"/>
      <c r="AR178" s="1772"/>
      <c r="AS178" s="1781"/>
      <c r="AT178" s="1772"/>
      <c r="AU178" s="1775"/>
      <c r="AV178" s="707">
        <f>作業員データ!$CH$28</f>
        <v>0</v>
      </c>
      <c r="AW178" s="1762">
        <f>作業員データ!$BP$27</f>
        <v>0</v>
      </c>
      <c r="AX178" s="1763"/>
      <c r="AY178" s="1764"/>
      <c r="AZ178" s="1762">
        <f>作業員データ!$BV$27</f>
        <v>0</v>
      </c>
      <c r="BA178" s="1763"/>
      <c r="BB178" s="1764"/>
      <c r="BC178" s="1762">
        <f>作業員データ!$CB$27</f>
        <v>0</v>
      </c>
      <c r="BD178" s="1763"/>
      <c r="BE178" s="1764"/>
      <c r="BF178" s="1769"/>
      <c r="BG178" s="1748"/>
      <c r="BH178" s="1751"/>
      <c r="BI178" s="1748"/>
      <c r="BJ178" s="1751"/>
      <c r="BK178" s="1754"/>
      <c r="BL178" s="1734"/>
      <c r="BM178" s="1735"/>
      <c r="BN178" s="1756"/>
      <c r="BO178" s="1758"/>
    </row>
    <row r="179" spans="1:67" s="534" customFormat="1" ht="14.25" customHeight="1">
      <c r="A179" s="1832"/>
      <c r="B179" s="1809">
        <f>作業員データ!$C$27</f>
        <v>0</v>
      </c>
      <c r="C179" s="1810"/>
      <c r="D179" s="1810"/>
      <c r="E179" s="1810"/>
      <c r="F179" s="1811"/>
      <c r="G179" s="1778"/>
      <c r="H179" s="1772"/>
      <c r="I179" s="1784"/>
      <c r="J179" s="1815" t="str">
        <f>作業員データ!$BE$27</f>
        <v/>
      </c>
      <c r="K179" s="1815" t="str">
        <f>作業員データ!$BH$27</f>
        <v/>
      </c>
      <c r="L179" s="1852"/>
      <c r="M179" s="1828"/>
      <c r="N179" s="1826"/>
      <c r="O179" s="1828"/>
      <c r="P179" s="1826"/>
      <c r="Q179" s="1830"/>
      <c r="R179" s="1835"/>
      <c r="S179" s="1828"/>
      <c r="T179" s="1826"/>
      <c r="U179" s="1828"/>
      <c r="V179" s="1826"/>
      <c r="W179" s="1830"/>
      <c r="X179" s="1839"/>
      <c r="Y179" s="1840"/>
      <c r="Z179" s="1840"/>
      <c r="AA179" s="1840"/>
      <c r="AB179" s="1840"/>
      <c r="AC179" s="1841"/>
      <c r="AD179" s="1781"/>
      <c r="AE179" s="1772"/>
      <c r="AF179" s="1772"/>
      <c r="AG179" s="1772"/>
      <c r="AH179" s="1775"/>
      <c r="AI179" s="1835"/>
      <c r="AJ179" s="1828"/>
      <c r="AK179" s="1826"/>
      <c r="AL179" s="1828"/>
      <c r="AM179" s="1826"/>
      <c r="AN179" s="1830"/>
      <c r="AO179" s="1832"/>
      <c r="AP179" s="1835"/>
      <c r="AQ179" s="1828"/>
      <c r="AR179" s="1826"/>
      <c r="AS179" s="1828"/>
      <c r="AT179" s="1826"/>
      <c r="AU179" s="1830"/>
      <c r="AV179" s="708">
        <f>作業員データ!$CI$28</f>
        <v>0</v>
      </c>
      <c r="AW179" s="1762">
        <f>作業員データ!$BQ$27</f>
        <v>0</v>
      </c>
      <c r="AX179" s="1763"/>
      <c r="AY179" s="1764"/>
      <c r="AZ179" s="1762">
        <f>作業員データ!$BW$27</f>
        <v>0</v>
      </c>
      <c r="BA179" s="1763"/>
      <c r="BB179" s="1764"/>
      <c r="BC179" s="1762">
        <f>作業員データ!$CC$27</f>
        <v>0</v>
      </c>
      <c r="BD179" s="1763"/>
      <c r="BE179" s="1764"/>
      <c r="BF179" s="1820"/>
      <c r="BG179" s="1822"/>
      <c r="BH179" s="1824"/>
      <c r="BI179" s="1822"/>
      <c r="BJ179" s="1824"/>
      <c r="BK179" s="1804"/>
      <c r="BL179" s="1734"/>
      <c r="BM179" s="1735"/>
      <c r="BN179" s="1756"/>
      <c r="BO179" s="1758"/>
    </row>
    <row r="180" spans="1:67" s="534" customFormat="1" ht="14.25" customHeight="1">
      <c r="A180" s="1832"/>
      <c r="B180" s="1809"/>
      <c r="C180" s="1810"/>
      <c r="D180" s="1810"/>
      <c r="E180" s="1810"/>
      <c r="F180" s="1811"/>
      <c r="G180" s="1778"/>
      <c r="H180" s="1772"/>
      <c r="I180" s="1784"/>
      <c r="J180" s="1815"/>
      <c r="K180" s="1815"/>
      <c r="L180" s="535"/>
      <c r="M180" s="536"/>
      <c r="N180" s="1772" t="e">
        <f ca="1">作業員データ!$N$27</f>
        <v>#VALUE!</v>
      </c>
      <c r="O180" s="1781" t="s">
        <v>593</v>
      </c>
      <c r="P180" s="536"/>
      <c r="Q180" s="537"/>
      <c r="R180" s="535"/>
      <c r="S180" s="536"/>
      <c r="T180" s="1772" t="e">
        <f ca="1">作業員データ!$X$27</f>
        <v>#VALUE!</v>
      </c>
      <c r="U180" s="1781" t="s">
        <v>61</v>
      </c>
      <c r="V180" s="536"/>
      <c r="W180" s="537"/>
      <c r="X180" s="1794">
        <f>作業員データ!$AA$27</f>
        <v>0</v>
      </c>
      <c r="Y180" s="1795"/>
      <c r="Z180" s="1795"/>
      <c r="AA180" s="1795"/>
      <c r="AB180" s="1795"/>
      <c r="AC180" s="1796"/>
      <c r="AD180" s="1780" t="s">
        <v>25</v>
      </c>
      <c r="AE180" s="1771">
        <f>作業員データ!$AB$27</f>
        <v>0</v>
      </c>
      <c r="AF180" s="1771"/>
      <c r="AG180" s="1771"/>
      <c r="AH180" s="1774" t="s">
        <v>26</v>
      </c>
      <c r="AI180" s="1777">
        <f>作業員データ!$AK$27</f>
        <v>0</v>
      </c>
      <c r="AJ180" s="1771"/>
      <c r="AK180" s="1780" t="s">
        <v>62</v>
      </c>
      <c r="AL180" s="1780"/>
      <c r="AM180" s="1771">
        <f>作業員データ!$AM$27</f>
        <v>0</v>
      </c>
      <c r="AN180" s="1783"/>
      <c r="AO180" s="1832"/>
      <c r="AP180" s="1777">
        <f>作業員データ!$AV$27</f>
        <v>0</v>
      </c>
      <c r="AQ180" s="1786"/>
      <c r="AR180" s="1786"/>
      <c r="AS180" s="1786"/>
      <c r="AT180" s="1786"/>
      <c r="AU180" s="1787"/>
      <c r="AV180" s="709">
        <f>作業員データ!$CJ$28</f>
        <v>0</v>
      </c>
      <c r="AW180" s="1762">
        <f>作業員データ!$BR$27</f>
        <v>0</v>
      </c>
      <c r="AX180" s="1763"/>
      <c r="AY180" s="1764"/>
      <c r="AZ180" s="1762">
        <f>作業員データ!$BX$27</f>
        <v>0</v>
      </c>
      <c r="BA180" s="1763"/>
      <c r="BB180" s="1764"/>
      <c r="BC180" s="1762">
        <f>作業員データ!$CD$27</f>
        <v>0</v>
      </c>
      <c r="BD180" s="1763"/>
      <c r="BE180" s="1764"/>
      <c r="BF180" s="1768"/>
      <c r="BG180" s="1747" t="s">
        <v>593</v>
      </c>
      <c r="BH180" s="1750"/>
      <c r="BI180" s="1747" t="s">
        <v>24</v>
      </c>
      <c r="BJ180" s="1750"/>
      <c r="BK180" s="1753" t="s">
        <v>595</v>
      </c>
      <c r="BL180" s="1734"/>
      <c r="BM180" s="1735"/>
      <c r="BN180" s="1756"/>
      <c r="BO180" s="1758"/>
    </row>
    <row r="181" spans="1:67" s="534" customFormat="1" ht="14.25" customHeight="1">
      <c r="A181" s="1832"/>
      <c r="B181" s="1777"/>
      <c r="C181" s="1771"/>
      <c r="D181" s="1771"/>
      <c r="E181" s="1771"/>
      <c r="F181" s="1783"/>
      <c r="G181" s="1778"/>
      <c r="H181" s="1772"/>
      <c r="I181" s="1784"/>
      <c r="J181" s="1756" t="str">
        <f>作業員データ!$BK$27</f>
        <v/>
      </c>
      <c r="K181" s="1758" t="str">
        <f>作業員データ!$BN$27</f>
        <v/>
      </c>
      <c r="L181" s="535"/>
      <c r="M181" s="536"/>
      <c r="N181" s="1772"/>
      <c r="O181" s="1781"/>
      <c r="P181" s="536"/>
      <c r="Q181" s="537"/>
      <c r="R181" s="535"/>
      <c r="S181" s="536"/>
      <c r="T181" s="1772"/>
      <c r="U181" s="1781"/>
      <c r="V181" s="536"/>
      <c r="W181" s="537"/>
      <c r="X181" s="1797"/>
      <c r="Y181" s="1798"/>
      <c r="Z181" s="1798"/>
      <c r="AA181" s="1798"/>
      <c r="AB181" s="1798"/>
      <c r="AC181" s="1799"/>
      <c r="AD181" s="1781"/>
      <c r="AE181" s="1772"/>
      <c r="AF181" s="1772"/>
      <c r="AG181" s="1772"/>
      <c r="AH181" s="1775"/>
      <c r="AI181" s="1778"/>
      <c r="AJ181" s="1772"/>
      <c r="AK181" s="1781"/>
      <c r="AL181" s="1781"/>
      <c r="AM181" s="1772"/>
      <c r="AN181" s="1784"/>
      <c r="AO181" s="1832"/>
      <c r="AP181" s="1788"/>
      <c r="AQ181" s="1789"/>
      <c r="AR181" s="1789"/>
      <c r="AS181" s="1789"/>
      <c r="AT181" s="1789"/>
      <c r="AU181" s="1790"/>
      <c r="AV181" s="1760">
        <f>作業員データ!$CK$28</f>
        <v>0</v>
      </c>
      <c r="AW181" s="1762">
        <f>作業員データ!$BS$27</f>
        <v>0</v>
      </c>
      <c r="AX181" s="1763"/>
      <c r="AY181" s="1764"/>
      <c r="AZ181" s="1762">
        <f>作業員データ!$BY$27</f>
        <v>0</v>
      </c>
      <c r="BA181" s="1763"/>
      <c r="BB181" s="1764"/>
      <c r="BC181" s="1762">
        <f>作業員データ!$CE$27</f>
        <v>0</v>
      </c>
      <c r="BD181" s="1763"/>
      <c r="BE181" s="1764"/>
      <c r="BF181" s="1769"/>
      <c r="BG181" s="1748"/>
      <c r="BH181" s="1751"/>
      <c r="BI181" s="1748"/>
      <c r="BJ181" s="1751"/>
      <c r="BK181" s="1754"/>
      <c r="BL181" s="1734"/>
      <c r="BM181" s="1735"/>
      <c r="BN181" s="1756"/>
      <c r="BO181" s="1758"/>
    </row>
    <row r="182" spans="1:67" s="534" customFormat="1" ht="14.25" customHeight="1">
      <c r="A182" s="1833"/>
      <c r="B182" s="1812"/>
      <c r="C182" s="1813"/>
      <c r="D182" s="1813"/>
      <c r="E182" s="1813"/>
      <c r="F182" s="1814"/>
      <c r="G182" s="1779"/>
      <c r="H182" s="1773"/>
      <c r="I182" s="1785"/>
      <c r="J182" s="1757"/>
      <c r="K182" s="1759"/>
      <c r="L182" s="538"/>
      <c r="M182" s="539"/>
      <c r="N182" s="1773"/>
      <c r="O182" s="1782"/>
      <c r="P182" s="539"/>
      <c r="Q182" s="540"/>
      <c r="R182" s="538"/>
      <c r="S182" s="539"/>
      <c r="T182" s="1773"/>
      <c r="U182" s="1782"/>
      <c r="V182" s="539"/>
      <c r="W182" s="540"/>
      <c r="X182" s="1800"/>
      <c r="Y182" s="1801"/>
      <c r="Z182" s="1801"/>
      <c r="AA182" s="1801"/>
      <c r="AB182" s="1801"/>
      <c r="AC182" s="1802"/>
      <c r="AD182" s="1782"/>
      <c r="AE182" s="1773"/>
      <c r="AF182" s="1773"/>
      <c r="AG182" s="1773"/>
      <c r="AH182" s="1776"/>
      <c r="AI182" s="1779"/>
      <c r="AJ182" s="1773"/>
      <c r="AK182" s="1782"/>
      <c r="AL182" s="1782"/>
      <c r="AM182" s="1773"/>
      <c r="AN182" s="1785"/>
      <c r="AO182" s="1833"/>
      <c r="AP182" s="1791"/>
      <c r="AQ182" s="1792"/>
      <c r="AR182" s="1792"/>
      <c r="AS182" s="1792"/>
      <c r="AT182" s="1792"/>
      <c r="AU182" s="1793"/>
      <c r="AV182" s="1761"/>
      <c r="AW182" s="1765">
        <f>作業員データ!$BT$27</f>
        <v>0</v>
      </c>
      <c r="AX182" s="1766"/>
      <c r="AY182" s="1767"/>
      <c r="AZ182" s="1765">
        <f>作業員データ!$BZ$27</f>
        <v>0</v>
      </c>
      <c r="BA182" s="1766"/>
      <c r="BB182" s="1767"/>
      <c r="BC182" s="1765">
        <f>作業員データ!$CF$27</f>
        <v>0</v>
      </c>
      <c r="BD182" s="1766"/>
      <c r="BE182" s="1767"/>
      <c r="BF182" s="1770"/>
      <c r="BG182" s="1749"/>
      <c r="BH182" s="1752"/>
      <c r="BI182" s="1749"/>
      <c r="BJ182" s="1752"/>
      <c r="BK182" s="1755"/>
      <c r="BL182" s="1736"/>
      <c r="BM182" s="1737"/>
      <c r="BN182" s="1807"/>
      <c r="BO182" s="1808"/>
    </row>
    <row r="183" spans="1:67">
      <c r="A183" s="532"/>
      <c r="B183" s="532"/>
      <c r="C183" s="532"/>
      <c r="D183" s="532"/>
      <c r="E183" s="532"/>
      <c r="F183" s="532"/>
      <c r="G183" s="532"/>
      <c r="H183" s="531"/>
      <c r="I183" s="531"/>
      <c r="J183" s="531"/>
      <c r="K183" s="531"/>
      <c r="L183" s="531"/>
      <c r="M183" s="531"/>
      <c r="N183" s="531"/>
      <c r="O183" s="531"/>
      <c r="P183" s="531"/>
      <c r="Q183" s="531"/>
      <c r="R183" s="531"/>
      <c r="S183" s="531"/>
      <c r="T183" s="531"/>
      <c r="U183" s="531"/>
      <c r="V183" s="531"/>
      <c r="W183" s="531"/>
      <c r="X183" s="531"/>
      <c r="Y183" s="531"/>
      <c r="Z183" s="531"/>
      <c r="AA183" s="531"/>
      <c r="AB183" s="531"/>
      <c r="AC183" s="531"/>
      <c r="AD183" s="531"/>
      <c r="AE183" s="531"/>
      <c r="AF183" s="531"/>
      <c r="AG183" s="531"/>
      <c r="AH183" s="531"/>
      <c r="AI183" s="531"/>
      <c r="AJ183" s="531"/>
      <c r="AK183" s="531"/>
      <c r="AL183" s="531"/>
      <c r="AM183" s="531"/>
      <c r="AN183" s="531"/>
      <c r="AO183" s="531"/>
      <c r="AP183" s="531"/>
      <c r="AQ183" s="531"/>
      <c r="AR183" s="531"/>
      <c r="AS183" s="531"/>
      <c r="AT183" s="531"/>
      <c r="AU183" s="531"/>
      <c r="AV183" s="531"/>
      <c r="AW183" s="801"/>
      <c r="AX183" s="801"/>
      <c r="AY183" s="801"/>
      <c r="AZ183" s="801"/>
      <c r="BA183" s="801"/>
      <c r="BB183" s="801"/>
      <c r="BC183" s="801"/>
      <c r="BD183" s="801"/>
      <c r="BE183" s="801"/>
      <c r="BF183" s="531"/>
      <c r="BG183" s="531"/>
      <c r="BH183" s="531"/>
      <c r="BI183" s="531"/>
      <c r="BJ183" s="531"/>
      <c r="BK183" s="531"/>
      <c r="BL183" s="531"/>
      <c r="BM183" s="531"/>
    </row>
    <row r="184" spans="1:67">
      <c r="A184" s="532" t="s">
        <v>66</v>
      </c>
      <c r="B184" s="532"/>
      <c r="C184" s="532"/>
      <c r="D184" s="532"/>
      <c r="E184" s="532"/>
      <c r="F184" s="532"/>
      <c r="G184" s="532"/>
      <c r="H184" s="531"/>
      <c r="I184" s="531"/>
      <c r="J184" s="531"/>
      <c r="K184" s="531"/>
      <c r="L184" s="531"/>
      <c r="M184" s="531"/>
      <c r="N184" s="531"/>
      <c r="O184" s="531"/>
      <c r="P184" s="531"/>
      <c r="Q184" s="531"/>
      <c r="R184" s="531"/>
      <c r="S184" s="531"/>
      <c r="T184" s="531"/>
      <c r="U184" s="531"/>
      <c r="V184" s="531"/>
      <c r="W184" s="531"/>
      <c r="X184" s="531"/>
      <c r="Y184" s="531"/>
      <c r="Z184" s="531"/>
      <c r="AA184" s="531"/>
      <c r="AB184" s="531"/>
      <c r="AC184" s="531"/>
      <c r="AD184" s="531"/>
      <c r="AE184" s="531"/>
      <c r="AF184" s="531"/>
      <c r="AG184" s="531"/>
      <c r="AH184" s="531"/>
      <c r="AI184" s="531"/>
      <c r="AJ184" s="531"/>
      <c r="AK184" s="1742" t="s">
        <v>67</v>
      </c>
      <c r="AL184" s="1742"/>
      <c r="AM184" s="531" t="s">
        <v>68</v>
      </c>
      <c r="AN184" s="531"/>
      <c r="AO184" s="531"/>
      <c r="AP184" s="531"/>
      <c r="AQ184" s="531"/>
      <c r="AR184" s="531"/>
      <c r="AS184" s="531"/>
      <c r="AT184" s="531"/>
      <c r="AU184" s="531"/>
      <c r="AV184" s="531"/>
      <c r="AW184" s="801"/>
      <c r="AX184" s="801"/>
      <c r="AY184" s="801"/>
      <c r="AZ184" s="801"/>
      <c r="BA184" s="801"/>
      <c r="BB184" s="801"/>
      <c r="BC184" s="801"/>
      <c r="BD184" s="801"/>
      <c r="BE184" s="801"/>
      <c r="BF184" s="531"/>
      <c r="BG184" s="531"/>
      <c r="BH184" s="531"/>
      <c r="BI184" s="531"/>
      <c r="BJ184" s="531"/>
      <c r="BK184" s="531"/>
      <c r="BL184" s="531"/>
      <c r="BM184" s="531"/>
      <c r="BN184" s="531"/>
      <c r="BO184" s="531"/>
    </row>
    <row r="185" spans="1:67" s="533" customFormat="1">
      <c r="A185" s="532"/>
      <c r="B185" s="1746" t="s">
        <v>57</v>
      </c>
      <c r="C185" s="1746" t="s">
        <v>69</v>
      </c>
      <c r="D185" s="1741" t="s">
        <v>70</v>
      </c>
      <c r="E185" s="1741"/>
      <c r="F185" s="1741"/>
      <c r="G185" s="532"/>
      <c r="H185" s="1744" t="s">
        <v>64</v>
      </c>
      <c r="I185" s="1744" t="s">
        <v>69</v>
      </c>
      <c r="J185" s="1743" t="s">
        <v>71</v>
      </c>
      <c r="K185" s="1743"/>
      <c r="L185" s="1743"/>
      <c r="M185" s="1743"/>
      <c r="N185" s="1743"/>
      <c r="O185" s="1743"/>
      <c r="P185" s="1743"/>
      <c r="Q185" s="1743"/>
      <c r="R185" s="531"/>
      <c r="S185" s="1744" t="s">
        <v>72</v>
      </c>
      <c r="T185" s="1744" t="s">
        <v>69</v>
      </c>
      <c r="U185" s="1743" t="s">
        <v>73</v>
      </c>
      <c r="V185" s="1743"/>
      <c r="W185" s="1743"/>
      <c r="X185" s="818"/>
      <c r="Y185" s="1744" t="s">
        <v>74</v>
      </c>
      <c r="Z185" s="1744" t="s">
        <v>69</v>
      </c>
      <c r="AA185" s="1743" t="s">
        <v>75</v>
      </c>
      <c r="AB185" s="1743"/>
      <c r="AC185" s="1743"/>
      <c r="AD185" s="1743"/>
      <c r="AE185" s="1743"/>
      <c r="AF185" s="1744" t="s">
        <v>59</v>
      </c>
      <c r="AG185" s="1743" t="s">
        <v>76</v>
      </c>
      <c r="AH185" s="1743"/>
      <c r="AI185" s="1743"/>
      <c r="AJ185" s="1743"/>
      <c r="AK185" s="531"/>
      <c r="AL185" s="531"/>
      <c r="AM185" s="531"/>
      <c r="AN185" s="531"/>
      <c r="AO185" s="531"/>
      <c r="AP185" s="531"/>
      <c r="AQ185" s="531"/>
      <c r="AR185" s="531"/>
      <c r="AS185" s="531"/>
      <c r="AT185" s="531"/>
      <c r="AU185" s="531"/>
      <c r="AV185" s="531"/>
      <c r="AW185" s="801"/>
      <c r="AX185" s="801"/>
      <c r="AY185" s="801"/>
      <c r="AZ185" s="801"/>
      <c r="BA185" s="801"/>
      <c r="BB185" s="801"/>
      <c r="BC185" s="801"/>
      <c r="BD185" s="801"/>
      <c r="BE185" s="801"/>
      <c r="BF185" s="531"/>
      <c r="BG185" s="531"/>
      <c r="BH185" s="531"/>
      <c r="BI185" s="531"/>
      <c r="BJ185" s="531"/>
      <c r="BK185" s="531"/>
      <c r="BL185" s="531"/>
      <c r="BM185" s="531"/>
      <c r="BN185" s="531"/>
      <c r="BO185" s="531"/>
    </row>
    <row r="186" spans="1:67" s="533" customFormat="1">
      <c r="A186" s="532"/>
      <c r="B186" s="1746"/>
      <c r="C186" s="1746"/>
      <c r="D186" s="1741"/>
      <c r="E186" s="1741"/>
      <c r="F186" s="1741"/>
      <c r="G186" s="531"/>
      <c r="H186" s="1744"/>
      <c r="I186" s="1744"/>
      <c r="J186" s="1743"/>
      <c r="K186" s="1743"/>
      <c r="L186" s="1743"/>
      <c r="M186" s="1743"/>
      <c r="N186" s="1743"/>
      <c r="O186" s="1743"/>
      <c r="P186" s="1743"/>
      <c r="Q186" s="1743"/>
      <c r="R186" s="531"/>
      <c r="S186" s="1744"/>
      <c r="T186" s="1744"/>
      <c r="U186" s="1743"/>
      <c r="V186" s="1743"/>
      <c r="W186" s="1743"/>
      <c r="X186" s="818"/>
      <c r="Y186" s="1744"/>
      <c r="Z186" s="1744"/>
      <c r="AA186" s="1743"/>
      <c r="AB186" s="1743"/>
      <c r="AC186" s="1743"/>
      <c r="AD186" s="1743"/>
      <c r="AE186" s="1743"/>
      <c r="AF186" s="1744"/>
      <c r="AG186" s="1743"/>
      <c r="AH186" s="1743"/>
      <c r="AI186" s="1743"/>
      <c r="AJ186" s="1743"/>
      <c r="AK186" s="1742" t="s">
        <v>67</v>
      </c>
      <c r="AL186" s="1742"/>
      <c r="AM186" s="531" t="s">
        <v>77</v>
      </c>
      <c r="AN186" s="531"/>
      <c r="AO186" s="531"/>
      <c r="AP186" s="531"/>
      <c r="AQ186" s="531"/>
      <c r="AR186" s="531"/>
      <c r="AS186" s="531"/>
      <c r="AT186" s="531"/>
      <c r="AU186" s="531"/>
      <c r="AV186" s="531"/>
      <c r="AW186" s="801"/>
      <c r="AX186" s="801"/>
      <c r="AY186" s="801"/>
      <c r="AZ186" s="801"/>
      <c r="BA186" s="801"/>
      <c r="BB186" s="801"/>
      <c r="BC186" s="801"/>
      <c r="BD186" s="801"/>
      <c r="BE186" s="801"/>
      <c r="BF186" s="531"/>
      <c r="BG186" s="531"/>
      <c r="BH186" s="531"/>
      <c r="BI186" s="531"/>
      <c r="BJ186" s="531"/>
      <c r="BK186" s="531"/>
      <c r="BL186" s="531"/>
      <c r="BM186" s="531"/>
      <c r="BN186" s="531"/>
      <c r="BO186" s="531"/>
    </row>
    <row r="187" spans="1:67" s="533" customFormat="1">
      <c r="A187" s="532"/>
      <c r="B187" s="1746" t="s">
        <v>63</v>
      </c>
      <c r="C187" s="1746" t="s">
        <v>69</v>
      </c>
      <c r="D187" s="1741" t="s">
        <v>27</v>
      </c>
      <c r="E187" s="1741"/>
      <c r="F187" s="1741"/>
      <c r="G187" s="532"/>
      <c r="H187" s="1744" t="s">
        <v>58</v>
      </c>
      <c r="I187" s="1744" t="s">
        <v>69</v>
      </c>
      <c r="J187" s="1743" t="s">
        <v>78</v>
      </c>
      <c r="K187" s="1743"/>
      <c r="L187" s="1744"/>
      <c r="M187" s="1744" t="s">
        <v>60</v>
      </c>
      <c r="N187" s="1744" t="s">
        <v>69</v>
      </c>
      <c r="O187" s="1743" t="s">
        <v>28</v>
      </c>
      <c r="P187" s="1743"/>
      <c r="Q187" s="1743"/>
      <c r="R187" s="1743"/>
      <c r="S187" s="1744" t="s">
        <v>65</v>
      </c>
      <c r="T187" s="1744" t="s">
        <v>69</v>
      </c>
      <c r="U187" s="1743" t="s">
        <v>79</v>
      </c>
      <c r="V187" s="1743"/>
      <c r="W187" s="1743"/>
      <c r="X187" s="1743"/>
      <c r="Y187" s="1744" t="s">
        <v>80</v>
      </c>
      <c r="Z187" s="1744" t="s">
        <v>69</v>
      </c>
      <c r="AA187" s="1743" t="s">
        <v>81</v>
      </c>
      <c r="AB187" s="1743"/>
      <c r="AC187" s="1743"/>
      <c r="AD187" s="1743"/>
      <c r="AE187" s="1743"/>
      <c r="AF187" s="1743"/>
      <c r="AG187" s="818"/>
      <c r="AH187" s="818"/>
      <c r="AI187" s="818"/>
      <c r="AJ187" s="531"/>
      <c r="AK187" s="531"/>
      <c r="AL187" s="531"/>
      <c r="AM187" s="531"/>
      <c r="AN187" s="531"/>
      <c r="AO187" s="531"/>
      <c r="AP187" s="531"/>
      <c r="AQ187" s="531"/>
      <c r="AR187" s="531"/>
      <c r="AS187" s="531"/>
      <c r="AT187" s="531"/>
      <c r="AU187" s="531"/>
      <c r="AV187" s="531"/>
      <c r="AW187" s="801"/>
      <c r="AX187" s="801"/>
      <c r="AY187" s="801"/>
      <c r="AZ187" s="801"/>
      <c r="BA187" s="801"/>
      <c r="BB187" s="801"/>
      <c r="BC187" s="801"/>
      <c r="BD187" s="801"/>
      <c r="BE187" s="801"/>
      <c r="BF187" s="531"/>
      <c r="BG187" s="531"/>
      <c r="BH187" s="531"/>
      <c r="BI187" s="531"/>
      <c r="BJ187" s="531"/>
      <c r="BK187" s="531"/>
      <c r="BL187" s="531"/>
      <c r="BM187" s="531"/>
      <c r="BN187" s="531"/>
      <c r="BO187" s="531"/>
    </row>
    <row r="188" spans="1:67" s="533" customFormat="1">
      <c r="A188" s="532"/>
      <c r="B188" s="1746"/>
      <c r="C188" s="1746"/>
      <c r="D188" s="1741"/>
      <c r="E188" s="1741"/>
      <c r="F188" s="1741"/>
      <c r="G188" s="532"/>
      <c r="H188" s="1744"/>
      <c r="I188" s="1744"/>
      <c r="J188" s="1743"/>
      <c r="K188" s="1743"/>
      <c r="L188" s="1744"/>
      <c r="M188" s="1744"/>
      <c r="N188" s="1744"/>
      <c r="O188" s="1743"/>
      <c r="P188" s="1743"/>
      <c r="Q188" s="1743"/>
      <c r="R188" s="1743"/>
      <c r="S188" s="1745"/>
      <c r="T188" s="1744"/>
      <c r="U188" s="1743"/>
      <c r="V188" s="1743"/>
      <c r="W188" s="1743"/>
      <c r="X188" s="1743"/>
      <c r="Y188" s="1744"/>
      <c r="Z188" s="1744"/>
      <c r="AA188" s="1743"/>
      <c r="AB188" s="1743"/>
      <c r="AC188" s="1743"/>
      <c r="AD188" s="1743"/>
      <c r="AE188" s="1743"/>
      <c r="AF188" s="1743"/>
      <c r="AG188" s="818"/>
      <c r="AH188" s="818"/>
      <c r="AI188" s="818"/>
      <c r="AJ188" s="531"/>
      <c r="AK188" s="1742" t="s">
        <v>67</v>
      </c>
      <c r="AL188" s="1742"/>
      <c r="AM188" s="531" t="s">
        <v>82</v>
      </c>
      <c r="AN188" s="531"/>
      <c r="AO188" s="531"/>
      <c r="AP188" s="531"/>
      <c r="AQ188" s="531"/>
      <c r="AR188" s="531"/>
      <c r="AS188" s="531"/>
      <c r="AT188" s="531"/>
      <c r="AU188" s="531"/>
      <c r="AV188" s="531"/>
      <c r="AW188" s="801"/>
      <c r="AX188" s="801"/>
      <c r="AY188" s="801"/>
      <c r="AZ188" s="801"/>
      <c r="BA188" s="801"/>
      <c r="BB188" s="801"/>
      <c r="BC188" s="801"/>
      <c r="BD188" s="801"/>
      <c r="BE188" s="801"/>
      <c r="BF188" s="531"/>
      <c r="BG188" s="531"/>
      <c r="BH188" s="531"/>
      <c r="BI188" s="531"/>
      <c r="BJ188" s="531"/>
      <c r="BK188" s="531"/>
      <c r="BL188" s="531"/>
      <c r="BM188" s="531"/>
      <c r="BN188" s="531"/>
      <c r="BO188" s="531"/>
    </row>
    <row r="189" spans="1:67">
      <c r="A189" s="532"/>
      <c r="B189" s="819"/>
      <c r="C189" s="819"/>
      <c r="D189" s="1743"/>
      <c r="E189" s="1743"/>
      <c r="F189" s="1743"/>
      <c r="G189" s="1743"/>
      <c r="H189" s="531"/>
      <c r="I189" s="531"/>
      <c r="J189" s="531"/>
      <c r="K189" s="531"/>
      <c r="L189" s="531"/>
      <c r="M189" s="531"/>
      <c r="N189" s="531"/>
      <c r="O189" s="531"/>
      <c r="P189" s="531"/>
      <c r="Q189" s="531"/>
      <c r="R189" s="531"/>
      <c r="S189" s="531"/>
      <c r="T189" s="531"/>
      <c r="U189" s="531"/>
      <c r="V189" s="531"/>
      <c r="W189" s="531"/>
      <c r="X189" s="531"/>
      <c r="Y189" s="531"/>
      <c r="Z189" s="531"/>
      <c r="AA189" s="531"/>
      <c r="AB189" s="531"/>
      <c r="AC189" s="531"/>
      <c r="AD189" s="531"/>
      <c r="AE189" s="531"/>
      <c r="AF189" s="531"/>
      <c r="AG189" s="531"/>
      <c r="AH189" s="531"/>
      <c r="AI189" s="531"/>
      <c r="AJ189" s="531"/>
      <c r="AK189" s="1742"/>
      <c r="AL189" s="1742"/>
      <c r="AN189" s="531"/>
      <c r="AO189" s="531"/>
      <c r="AP189" s="531"/>
      <c r="AQ189" s="531"/>
      <c r="AR189" s="531"/>
      <c r="AS189" s="531"/>
      <c r="AT189" s="531"/>
      <c r="AU189" s="531"/>
      <c r="AV189" s="531"/>
      <c r="AW189" s="801"/>
      <c r="AX189" s="801"/>
      <c r="AY189" s="801"/>
      <c r="AZ189" s="801"/>
      <c r="BA189" s="801"/>
      <c r="BB189" s="801"/>
      <c r="BC189" s="801"/>
      <c r="BD189" s="801"/>
      <c r="BE189" s="801"/>
      <c r="BF189" s="531"/>
      <c r="BG189" s="531"/>
      <c r="BH189" s="531"/>
      <c r="BI189" s="531"/>
      <c r="BJ189" s="531"/>
      <c r="BK189" s="531"/>
      <c r="BL189" s="531"/>
      <c r="BM189" s="531"/>
    </row>
    <row r="190" spans="1:67" ht="14.25" customHeight="1">
      <c r="A190" s="1741" t="s">
        <v>83</v>
      </c>
      <c r="B190" s="1741"/>
      <c r="C190" s="1741"/>
      <c r="D190" s="1741"/>
      <c r="E190" s="1741"/>
      <c r="F190" s="1741"/>
      <c r="G190" s="1741"/>
      <c r="H190" s="1741"/>
      <c r="I190" s="1741"/>
      <c r="J190" s="1741"/>
      <c r="K190" s="1741"/>
      <c r="L190" s="1741"/>
      <c r="M190" s="1741"/>
      <c r="N190" s="1741"/>
      <c r="O190" s="1741"/>
      <c r="P190" s="1741"/>
      <c r="Q190" s="1741"/>
      <c r="R190" s="1741"/>
      <c r="S190" s="1741"/>
      <c r="T190" s="1741"/>
      <c r="U190" s="1741"/>
      <c r="V190" s="1741"/>
      <c r="W190" s="1741"/>
      <c r="X190" s="1741"/>
      <c r="Y190" s="1741"/>
      <c r="Z190" s="1741"/>
      <c r="AA190" s="1741"/>
      <c r="AB190" s="1741"/>
      <c r="AC190" s="1741"/>
      <c r="AD190" s="1741"/>
      <c r="AK190" s="1742" t="s">
        <v>67</v>
      </c>
      <c r="AL190" s="1742"/>
      <c r="AM190" s="531" t="s">
        <v>1799</v>
      </c>
      <c r="AR190" s="518" t="s">
        <v>2054</v>
      </c>
      <c r="AW190" s="802"/>
      <c r="AX190" s="802"/>
      <c r="AY190" s="802"/>
      <c r="AZ190" s="802"/>
      <c r="BA190" s="802"/>
      <c r="BB190" s="802"/>
      <c r="BC190" s="802"/>
      <c r="BD190" s="802"/>
      <c r="BE190" s="802"/>
    </row>
    <row r="191" spans="1:67">
      <c r="C191" s="518" t="s">
        <v>84</v>
      </c>
      <c r="AR191" s="518" t="s">
        <v>2055</v>
      </c>
      <c r="AW191" s="802"/>
      <c r="AX191" s="802"/>
      <c r="AY191" s="802"/>
      <c r="AZ191" s="802"/>
      <c r="BA191" s="802"/>
      <c r="BB191" s="802"/>
      <c r="BC191" s="802"/>
      <c r="BD191" s="802"/>
      <c r="BE191" s="802"/>
    </row>
    <row r="192" spans="1:67" ht="14.25" customHeight="1">
      <c r="A192" s="517"/>
      <c r="B192" s="517"/>
      <c r="C192" s="517"/>
      <c r="D192" s="517"/>
      <c r="E192" s="517"/>
      <c r="F192" s="517"/>
      <c r="G192" s="517"/>
      <c r="O192" s="1876" t="s">
        <v>31</v>
      </c>
      <c r="P192" s="1876"/>
      <c r="Q192" s="1876"/>
      <c r="R192" s="1876"/>
      <c r="S192" s="1876"/>
      <c r="T192" s="1876"/>
      <c r="U192" s="1876"/>
      <c r="V192" s="1876"/>
      <c r="W192" s="1876"/>
      <c r="X192" s="1876"/>
      <c r="Y192" s="1876"/>
      <c r="Z192" s="1876"/>
      <c r="AA192" s="1876"/>
      <c r="AB192" s="1876"/>
      <c r="AC192" s="1876"/>
      <c r="AD192" s="1876"/>
      <c r="AE192" s="1876"/>
      <c r="AF192" s="1876"/>
      <c r="AG192" s="1876"/>
      <c r="AH192" s="1876"/>
      <c r="AI192" s="1876"/>
      <c r="AJ192" s="1876"/>
      <c r="AK192" s="1876"/>
      <c r="AL192" s="1876"/>
      <c r="AM192" s="1876"/>
      <c r="AN192" s="1876"/>
      <c r="AO192" s="1876"/>
      <c r="AP192" s="1876"/>
      <c r="AQ192" s="1876"/>
      <c r="AR192" s="1876"/>
      <c r="AS192" s="1876"/>
      <c r="AT192" s="1876"/>
    </row>
    <row r="193" spans="1:67" ht="13.5" customHeight="1">
      <c r="A193" s="517"/>
      <c r="B193" s="517"/>
      <c r="C193" s="517"/>
      <c r="D193" s="517"/>
      <c r="E193" s="517"/>
      <c r="F193" s="517"/>
      <c r="G193" s="517"/>
      <c r="O193" s="1876"/>
      <c r="P193" s="1876"/>
      <c r="Q193" s="1876"/>
      <c r="R193" s="1876"/>
      <c r="S193" s="1876"/>
      <c r="T193" s="1876"/>
      <c r="U193" s="1876"/>
      <c r="V193" s="1876"/>
      <c r="W193" s="1876"/>
      <c r="X193" s="1876"/>
      <c r="Y193" s="1876"/>
      <c r="Z193" s="1876"/>
      <c r="AA193" s="1876"/>
      <c r="AB193" s="1876"/>
      <c r="AC193" s="1876"/>
      <c r="AD193" s="1876"/>
      <c r="AE193" s="1876"/>
      <c r="AF193" s="1876"/>
      <c r="AG193" s="1876"/>
      <c r="AH193" s="1876"/>
      <c r="AI193" s="1876"/>
      <c r="AJ193" s="1876"/>
      <c r="AK193" s="1876"/>
      <c r="AL193" s="1876"/>
      <c r="AM193" s="1876"/>
      <c r="AN193" s="1876"/>
      <c r="AO193" s="1876"/>
      <c r="AP193" s="1876"/>
      <c r="AQ193" s="1876"/>
      <c r="AR193" s="1876"/>
      <c r="AS193" s="1876"/>
      <c r="AT193" s="1876"/>
    </row>
    <row r="194" spans="1:67" ht="13.5" customHeight="1">
      <c r="O194" s="1876"/>
      <c r="P194" s="1876"/>
      <c r="Q194" s="1876"/>
      <c r="R194" s="1876"/>
      <c r="S194" s="1876"/>
      <c r="T194" s="1876"/>
      <c r="U194" s="1876"/>
      <c r="V194" s="1876"/>
      <c r="W194" s="1876"/>
      <c r="X194" s="1876"/>
      <c r="Y194" s="1876"/>
      <c r="Z194" s="1876"/>
      <c r="AA194" s="1876"/>
      <c r="AB194" s="1876"/>
      <c r="AC194" s="1876"/>
      <c r="AD194" s="1876"/>
      <c r="AE194" s="1876"/>
      <c r="AF194" s="1876"/>
      <c r="AG194" s="1876"/>
      <c r="AH194" s="1876"/>
      <c r="AI194" s="1876"/>
      <c r="AJ194" s="1876"/>
      <c r="AK194" s="1876"/>
      <c r="AL194" s="1876"/>
      <c r="AM194" s="1876"/>
      <c r="AN194" s="1876"/>
      <c r="AO194" s="1876"/>
      <c r="AP194" s="1876"/>
      <c r="AQ194" s="1876"/>
      <c r="AR194" s="1876"/>
      <c r="AS194" s="1876"/>
      <c r="AT194" s="1876"/>
    </row>
    <row r="195" spans="1:67" ht="14.25" customHeight="1">
      <c r="A195" s="1872" t="s">
        <v>39</v>
      </c>
      <c r="B195" s="1877" t="s">
        <v>40</v>
      </c>
      <c r="C195" s="1878"/>
      <c r="D195" s="1878"/>
      <c r="E195" s="1878"/>
      <c r="F195" s="1879"/>
      <c r="G195" s="1871" t="s">
        <v>41</v>
      </c>
      <c r="H195" s="1821"/>
      <c r="I195" s="1803"/>
      <c r="J195" s="1871" t="s">
        <v>42</v>
      </c>
      <c r="K195" s="1803"/>
      <c r="L195" s="1883" t="s">
        <v>43</v>
      </c>
      <c r="M195" s="1869"/>
      <c r="N195" s="1869"/>
      <c r="O195" s="1869"/>
      <c r="P195" s="1869"/>
      <c r="Q195" s="1870"/>
      <c r="R195" s="1883" t="s">
        <v>578</v>
      </c>
      <c r="S195" s="1869"/>
      <c r="T195" s="1869"/>
      <c r="U195" s="1869"/>
      <c r="V195" s="1869"/>
      <c r="W195" s="1870"/>
      <c r="X195" s="1883" t="s">
        <v>44</v>
      </c>
      <c r="Y195" s="1869"/>
      <c r="Z195" s="1869"/>
      <c r="AA195" s="1869"/>
      <c r="AB195" s="1869"/>
      <c r="AC195" s="1870"/>
      <c r="AD195" s="1869" t="s">
        <v>45</v>
      </c>
      <c r="AE195" s="1869"/>
      <c r="AF195" s="1869"/>
      <c r="AG195" s="1869"/>
      <c r="AH195" s="1870"/>
      <c r="AI195" s="1871" t="s">
        <v>46</v>
      </c>
      <c r="AJ195" s="1821"/>
      <c r="AK195" s="1821"/>
      <c r="AL195" s="1821"/>
      <c r="AM195" s="1821"/>
      <c r="AN195" s="1803"/>
      <c r="AO195" s="1872" t="s">
        <v>47</v>
      </c>
      <c r="AP195" s="1871" t="s">
        <v>48</v>
      </c>
      <c r="AQ195" s="1821"/>
      <c r="AR195" s="1821"/>
      <c r="AS195" s="1821"/>
      <c r="AT195" s="1821"/>
      <c r="AU195" s="1803"/>
      <c r="AV195" s="1875" t="s">
        <v>569</v>
      </c>
      <c r="AW195" s="1871" t="s">
        <v>49</v>
      </c>
      <c r="AX195" s="1821"/>
      <c r="AY195" s="1821"/>
      <c r="AZ195" s="1821"/>
      <c r="BA195" s="1821"/>
      <c r="BB195" s="1821"/>
      <c r="BC195" s="1821"/>
      <c r="BD195" s="1821"/>
      <c r="BE195" s="1803"/>
      <c r="BF195" s="1858" t="s">
        <v>1556</v>
      </c>
      <c r="BG195" s="1821"/>
      <c r="BH195" s="1821"/>
      <c r="BI195" s="1821"/>
      <c r="BJ195" s="1821"/>
      <c r="BK195" s="1803"/>
      <c r="BL195" s="1732" t="s">
        <v>2448</v>
      </c>
      <c r="BM195" s="1733"/>
      <c r="BN195" s="1858" t="s">
        <v>1558</v>
      </c>
      <c r="BO195" s="1803"/>
    </row>
    <row r="196" spans="1:67" ht="14.25" customHeight="1">
      <c r="A196" s="1873"/>
      <c r="B196" s="1880"/>
      <c r="C196" s="1881"/>
      <c r="D196" s="1881"/>
      <c r="E196" s="1881"/>
      <c r="F196" s="1882"/>
      <c r="G196" s="1859"/>
      <c r="H196" s="1748"/>
      <c r="I196" s="1754"/>
      <c r="J196" s="1859"/>
      <c r="K196" s="1754"/>
      <c r="L196" s="1862"/>
      <c r="M196" s="1863"/>
      <c r="N196" s="1863"/>
      <c r="O196" s="1863"/>
      <c r="P196" s="1863"/>
      <c r="Q196" s="1864"/>
      <c r="R196" s="1862"/>
      <c r="S196" s="1863"/>
      <c r="T196" s="1863"/>
      <c r="U196" s="1863"/>
      <c r="V196" s="1863"/>
      <c r="W196" s="1864"/>
      <c r="X196" s="1862"/>
      <c r="Y196" s="1863"/>
      <c r="Z196" s="1863"/>
      <c r="AA196" s="1863"/>
      <c r="AB196" s="1863"/>
      <c r="AC196" s="1864"/>
      <c r="AD196" s="1863"/>
      <c r="AE196" s="1863"/>
      <c r="AF196" s="1863"/>
      <c r="AG196" s="1863"/>
      <c r="AH196" s="1864"/>
      <c r="AI196" s="1859"/>
      <c r="AJ196" s="1748"/>
      <c r="AK196" s="1748"/>
      <c r="AL196" s="1748"/>
      <c r="AM196" s="1748"/>
      <c r="AN196" s="1754"/>
      <c r="AO196" s="1873"/>
      <c r="AP196" s="1859"/>
      <c r="AQ196" s="1748"/>
      <c r="AR196" s="1748"/>
      <c r="AS196" s="1748"/>
      <c r="AT196" s="1748"/>
      <c r="AU196" s="1754"/>
      <c r="AV196" s="1861"/>
      <c r="AW196" s="1859"/>
      <c r="AX196" s="1748"/>
      <c r="AY196" s="1748"/>
      <c r="AZ196" s="1748"/>
      <c r="BA196" s="1748"/>
      <c r="BB196" s="1748"/>
      <c r="BC196" s="1748"/>
      <c r="BD196" s="1748"/>
      <c r="BE196" s="1754"/>
      <c r="BF196" s="1859"/>
      <c r="BG196" s="1748"/>
      <c r="BH196" s="1748"/>
      <c r="BI196" s="1748"/>
      <c r="BJ196" s="1748"/>
      <c r="BK196" s="1754"/>
      <c r="BL196" s="1734"/>
      <c r="BM196" s="1735"/>
      <c r="BN196" s="1859"/>
      <c r="BO196" s="1754"/>
    </row>
    <row r="197" spans="1:67">
      <c r="A197" s="1873"/>
      <c r="B197" s="1859" t="s">
        <v>50</v>
      </c>
      <c r="C197" s="1748"/>
      <c r="D197" s="1748"/>
      <c r="E197" s="1748"/>
      <c r="F197" s="1754"/>
      <c r="G197" s="1859"/>
      <c r="H197" s="1748"/>
      <c r="I197" s="1754"/>
      <c r="J197" s="1859"/>
      <c r="K197" s="1754"/>
      <c r="L197" s="1862"/>
      <c r="M197" s="1863"/>
      <c r="N197" s="1863"/>
      <c r="O197" s="1863"/>
      <c r="P197" s="1863"/>
      <c r="Q197" s="1864"/>
      <c r="R197" s="1862"/>
      <c r="S197" s="1863"/>
      <c r="T197" s="1863"/>
      <c r="U197" s="1863"/>
      <c r="V197" s="1863"/>
      <c r="W197" s="1864"/>
      <c r="X197" s="1862"/>
      <c r="Y197" s="1863"/>
      <c r="Z197" s="1863"/>
      <c r="AA197" s="1863"/>
      <c r="AB197" s="1863"/>
      <c r="AC197" s="1864"/>
      <c r="AD197" s="1863"/>
      <c r="AE197" s="1863"/>
      <c r="AF197" s="1863"/>
      <c r="AG197" s="1863"/>
      <c r="AH197" s="1864"/>
      <c r="AI197" s="1860"/>
      <c r="AJ197" s="1822"/>
      <c r="AK197" s="1822"/>
      <c r="AL197" s="1822"/>
      <c r="AM197" s="1822"/>
      <c r="AN197" s="1804"/>
      <c r="AO197" s="1873"/>
      <c r="AP197" s="1860"/>
      <c r="AQ197" s="1822"/>
      <c r="AR197" s="1822"/>
      <c r="AS197" s="1822"/>
      <c r="AT197" s="1822"/>
      <c r="AU197" s="1804"/>
      <c r="AV197" s="1856" t="s">
        <v>570</v>
      </c>
      <c r="AW197" s="1860"/>
      <c r="AX197" s="1822"/>
      <c r="AY197" s="1822"/>
      <c r="AZ197" s="1822"/>
      <c r="BA197" s="1822"/>
      <c r="BB197" s="1822"/>
      <c r="BC197" s="1822"/>
      <c r="BD197" s="1822"/>
      <c r="BE197" s="1804"/>
      <c r="BF197" s="1860"/>
      <c r="BG197" s="1822"/>
      <c r="BH197" s="1822"/>
      <c r="BI197" s="1822"/>
      <c r="BJ197" s="1822"/>
      <c r="BK197" s="1804"/>
      <c r="BL197" s="1734"/>
      <c r="BM197" s="1735"/>
      <c r="BN197" s="1859"/>
      <c r="BO197" s="1754"/>
    </row>
    <row r="198" spans="1:67">
      <c r="A198" s="1873"/>
      <c r="B198" s="1859"/>
      <c r="C198" s="1748"/>
      <c r="D198" s="1748"/>
      <c r="E198" s="1748"/>
      <c r="F198" s="1754"/>
      <c r="G198" s="1859"/>
      <c r="H198" s="1748"/>
      <c r="I198" s="1754"/>
      <c r="J198" s="1859"/>
      <c r="K198" s="1754"/>
      <c r="L198" s="1862" t="s">
        <v>51</v>
      </c>
      <c r="M198" s="1863"/>
      <c r="N198" s="1863"/>
      <c r="O198" s="1863"/>
      <c r="P198" s="1863"/>
      <c r="Q198" s="1864"/>
      <c r="R198" s="1862" t="s">
        <v>52</v>
      </c>
      <c r="S198" s="1863"/>
      <c r="T198" s="1863"/>
      <c r="U198" s="1863"/>
      <c r="V198" s="1863"/>
      <c r="W198" s="1864"/>
      <c r="X198" s="1862" t="s">
        <v>582</v>
      </c>
      <c r="Y198" s="1863"/>
      <c r="Z198" s="1863"/>
      <c r="AA198" s="1863"/>
      <c r="AB198" s="1863"/>
      <c r="AC198" s="1864"/>
      <c r="AD198" s="1863" t="s">
        <v>45</v>
      </c>
      <c r="AE198" s="1863"/>
      <c r="AF198" s="1863"/>
      <c r="AG198" s="1863"/>
      <c r="AH198" s="1864"/>
      <c r="AI198" s="1868" t="s">
        <v>53</v>
      </c>
      <c r="AJ198" s="1747"/>
      <c r="AK198" s="1747"/>
      <c r="AL198" s="1747"/>
      <c r="AM198" s="1747"/>
      <c r="AN198" s="1753"/>
      <c r="AO198" s="1873"/>
      <c r="AP198" s="1868" t="s">
        <v>54</v>
      </c>
      <c r="AQ198" s="1747"/>
      <c r="AR198" s="1747"/>
      <c r="AS198" s="1747"/>
      <c r="AT198" s="1747"/>
      <c r="AU198" s="1753"/>
      <c r="AV198" s="1861"/>
      <c r="AW198" s="1854" t="s">
        <v>55</v>
      </c>
      <c r="AX198" s="1748"/>
      <c r="AY198" s="1754"/>
      <c r="AZ198" s="1859" t="s">
        <v>588</v>
      </c>
      <c r="BA198" s="1748"/>
      <c r="BB198" s="1754"/>
      <c r="BC198" s="1859" t="s">
        <v>56</v>
      </c>
      <c r="BD198" s="1748"/>
      <c r="BE198" s="1754"/>
      <c r="BF198" s="1853" t="s">
        <v>1798</v>
      </c>
      <c r="BG198" s="1747"/>
      <c r="BH198" s="1747"/>
      <c r="BI198" s="1747"/>
      <c r="BJ198" s="1747"/>
      <c r="BK198" s="1753"/>
      <c r="BL198" s="1734"/>
      <c r="BM198" s="1735"/>
      <c r="BN198" s="1859"/>
      <c r="BO198" s="1754"/>
    </row>
    <row r="199" spans="1:67">
      <c r="A199" s="1873"/>
      <c r="B199" s="1859"/>
      <c r="C199" s="1748"/>
      <c r="D199" s="1748"/>
      <c r="E199" s="1748"/>
      <c r="F199" s="1754"/>
      <c r="G199" s="1859"/>
      <c r="H199" s="1748"/>
      <c r="I199" s="1754"/>
      <c r="J199" s="1859"/>
      <c r="K199" s="1754"/>
      <c r="L199" s="1862"/>
      <c r="M199" s="1863"/>
      <c r="N199" s="1863"/>
      <c r="O199" s="1863"/>
      <c r="P199" s="1863"/>
      <c r="Q199" s="1864"/>
      <c r="R199" s="1862"/>
      <c r="S199" s="1863"/>
      <c r="T199" s="1863"/>
      <c r="U199" s="1863"/>
      <c r="V199" s="1863"/>
      <c r="W199" s="1864"/>
      <c r="X199" s="1862"/>
      <c r="Y199" s="1863"/>
      <c r="Z199" s="1863"/>
      <c r="AA199" s="1863"/>
      <c r="AB199" s="1863"/>
      <c r="AC199" s="1864"/>
      <c r="AD199" s="1863"/>
      <c r="AE199" s="1863"/>
      <c r="AF199" s="1863"/>
      <c r="AG199" s="1863"/>
      <c r="AH199" s="1864"/>
      <c r="AI199" s="1859"/>
      <c r="AJ199" s="1748"/>
      <c r="AK199" s="1748"/>
      <c r="AL199" s="1748"/>
      <c r="AM199" s="1748"/>
      <c r="AN199" s="1754"/>
      <c r="AO199" s="1873"/>
      <c r="AP199" s="1859"/>
      <c r="AQ199" s="1748"/>
      <c r="AR199" s="1748"/>
      <c r="AS199" s="1748"/>
      <c r="AT199" s="1748"/>
      <c r="AU199" s="1754"/>
      <c r="AV199" s="1856" t="s">
        <v>571</v>
      </c>
      <c r="AW199" s="1854"/>
      <c r="AX199" s="1748"/>
      <c r="AY199" s="1754"/>
      <c r="AZ199" s="1859"/>
      <c r="BA199" s="1748"/>
      <c r="BB199" s="1754"/>
      <c r="BC199" s="1859"/>
      <c r="BD199" s="1748"/>
      <c r="BE199" s="1754"/>
      <c r="BF199" s="1854"/>
      <c r="BG199" s="1748"/>
      <c r="BH199" s="1748"/>
      <c r="BI199" s="1748"/>
      <c r="BJ199" s="1748"/>
      <c r="BK199" s="1754"/>
      <c r="BL199" s="1734"/>
      <c r="BM199" s="1735"/>
      <c r="BN199" s="1859"/>
      <c r="BO199" s="1754"/>
    </row>
    <row r="200" spans="1:67">
      <c r="A200" s="1874"/>
      <c r="B200" s="1855"/>
      <c r="C200" s="1749"/>
      <c r="D200" s="1749"/>
      <c r="E200" s="1749"/>
      <c r="F200" s="1755"/>
      <c r="G200" s="1855"/>
      <c r="H200" s="1749"/>
      <c r="I200" s="1755"/>
      <c r="J200" s="1855"/>
      <c r="K200" s="1755"/>
      <c r="L200" s="1865"/>
      <c r="M200" s="1866"/>
      <c r="N200" s="1866"/>
      <c r="O200" s="1866"/>
      <c r="P200" s="1866"/>
      <c r="Q200" s="1867"/>
      <c r="R200" s="1865"/>
      <c r="S200" s="1866"/>
      <c r="T200" s="1866"/>
      <c r="U200" s="1866"/>
      <c r="V200" s="1866"/>
      <c r="W200" s="1867"/>
      <c r="X200" s="1865"/>
      <c r="Y200" s="1866"/>
      <c r="Z200" s="1866"/>
      <c r="AA200" s="1866"/>
      <c r="AB200" s="1866"/>
      <c r="AC200" s="1867"/>
      <c r="AD200" s="1866"/>
      <c r="AE200" s="1866"/>
      <c r="AF200" s="1866"/>
      <c r="AG200" s="1866"/>
      <c r="AH200" s="1867"/>
      <c r="AI200" s="1855"/>
      <c r="AJ200" s="1749"/>
      <c r="AK200" s="1749"/>
      <c r="AL200" s="1749"/>
      <c r="AM200" s="1749"/>
      <c r="AN200" s="1755"/>
      <c r="AO200" s="1874"/>
      <c r="AP200" s="1855"/>
      <c r="AQ200" s="1749"/>
      <c r="AR200" s="1749"/>
      <c r="AS200" s="1749"/>
      <c r="AT200" s="1749"/>
      <c r="AU200" s="1755"/>
      <c r="AV200" s="1857"/>
      <c r="AW200" s="1855"/>
      <c r="AX200" s="1749"/>
      <c r="AY200" s="1755"/>
      <c r="AZ200" s="1855"/>
      <c r="BA200" s="1749"/>
      <c r="BB200" s="1755"/>
      <c r="BC200" s="1855"/>
      <c r="BD200" s="1749"/>
      <c r="BE200" s="1755"/>
      <c r="BF200" s="1855"/>
      <c r="BG200" s="1749"/>
      <c r="BH200" s="1749"/>
      <c r="BI200" s="1749"/>
      <c r="BJ200" s="1749"/>
      <c r="BK200" s="1755"/>
      <c r="BL200" s="1736"/>
      <c r="BM200" s="1737"/>
      <c r="BN200" s="1855"/>
      <c r="BO200" s="1755"/>
    </row>
    <row r="201" spans="1:67" s="534" customFormat="1" ht="14.25" customHeight="1">
      <c r="A201" s="1831">
        <f>作業員データ!$A$28</f>
        <v>25</v>
      </c>
      <c r="B201" s="1842">
        <f>作業員データ!$B$28</f>
        <v>0</v>
      </c>
      <c r="C201" s="1843"/>
      <c r="D201" s="1843"/>
      <c r="E201" s="1843"/>
      <c r="F201" s="1844"/>
      <c r="G201" s="1848">
        <f>作業員データ!$D$28</f>
        <v>0</v>
      </c>
      <c r="H201" s="1825"/>
      <c r="I201" s="1849"/>
      <c r="J201" s="1850" t="str">
        <f>作業員データ!$AY$28</f>
        <v/>
      </c>
      <c r="K201" s="1815" t="str">
        <f>作業員データ!$BB$28</f>
        <v/>
      </c>
      <c r="L201" s="1848" t="str">
        <f>作業員データ!$L$28</f>
        <v/>
      </c>
      <c r="M201" s="1827" t="s">
        <v>593</v>
      </c>
      <c r="N201" s="1825">
        <f>作業員データ!$H$28</f>
        <v>0</v>
      </c>
      <c r="O201" s="1827" t="s">
        <v>24</v>
      </c>
      <c r="P201" s="1825">
        <f>作業員データ!$J$28</f>
        <v>0</v>
      </c>
      <c r="Q201" s="1829" t="s">
        <v>595</v>
      </c>
      <c r="R201" s="1834" t="str">
        <f>作業員データ!$V$28</f>
        <v/>
      </c>
      <c r="S201" s="1827" t="s">
        <v>593</v>
      </c>
      <c r="T201" s="1825">
        <f>作業員データ!$R$28</f>
        <v>0</v>
      </c>
      <c r="U201" s="1827" t="s">
        <v>24</v>
      </c>
      <c r="V201" s="1825">
        <f>作業員データ!$T$28</f>
        <v>0</v>
      </c>
      <c r="W201" s="1829" t="s">
        <v>595</v>
      </c>
      <c r="X201" s="1836">
        <f>作業員データ!$Y$28</f>
        <v>0</v>
      </c>
      <c r="Y201" s="1837"/>
      <c r="Z201" s="1837"/>
      <c r="AA201" s="1837"/>
      <c r="AB201" s="1837"/>
      <c r="AC201" s="1838"/>
      <c r="AD201" s="1827" t="s">
        <v>25</v>
      </c>
      <c r="AE201" s="1825">
        <f>作業員データ!$Z$28</f>
        <v>0</v>
      </c>
      <c r="AF201" s="1825"/>
      <c r="AG201" s="1825"/>
      <c r="AH201" s="1829" t="s">
        <v>26</v>
      </c>
      <c r="AI201" s="1834">
        <f>作業員データ!$AD$28</f>
        <v>0</v>
      </c>
      <c r="AJ201" s="1827" t="s">
        <v>593</v>
      </c>
      <c r="AK201" s="1825">
        <f>作業員データ!$AF$28</f>
        <v>0</v>
      </c>
      <c r="AL201" s="1827" t="s">
        <v>24</v>
      </c>
      <c r="AM201" s="1825">
        <f>作業員データ!$AH$28</f>
        <v>0</v>
      </c>
      <c r="AN201" s="1829" t="s">
        <v>595</v>
      </c>
      <c r="AO201" s="1831">
        <f>作業員データ!$AN$28</f>
        <v>0</v>
      </c>
      <c r="AP201" s="1834">
        <f>作業員データ!$AP$28</f>
        <v>0</v>
      </c>
      <c r="AQ201" s="1827" t="s">
        <v>593</v>
      </c>
      <c r="AR201" s="1825">
        <f>作業員データ!$AR$28</f>
        <v>0</v>
      </c>
      <c r="AS201" s="1827" t="s">
        <v>24</v>
      </c>
      <c r="AT201" s="1825">
        <f>作業員データ!$AT$28</f>
        <v>0</v>
      </c>
      <c r="AU201" s="1829" t="s">
        <v>595</v>
      </c>
      <c r="AV201" s="820">
        <f>作業員データ!$CG$29</f>
        <v>0</v>
      </c>
      <c r="AW201" s="1816">
        <f>作業員データ!$BO$28</f>
        <v>0</v>
      </c>
      <c r="AX201" s="1817"/>
      <c r="AY201" s="1818"/>
      <c r="AZ201" s="1816">
        <f>作業員データ!$BU$28</f>
        <v>0</v>
      </c>
      <c r="BA201" s="1817"/>
      <c r="BB201" s="1818"/>
      <c r="BC201" s="1816">
        <f>作業員データ!$CA$28</f>
        <v>0</v>
      </c>
      <c r="BD201" s="1817"/>
      <c r="BE201" s="1818"/>
      <c r="BF201" s="1819"/>
      <c r="BG201" s="1821" t="s">
        <v>593</v>
      </c>
      <c r="BH201" s="1823"/>
      <c r="BI201" s="1821" t="s">
        <v>24</v>
      </c>
      <c r="BJ201" s="1823"/>
      <c r="BK201" s="1803" t="s">
        <v>595</v>
      </c>
      <c r="BL201" s="1732" t="s">
        <v>2449</v>
      </c>
      <c r="BM201" s="1733"/>
      <c r="BN201" s="1805" t="s">
        <v>1557</v>
      </c>
      <c r="BO201" s="1806"/>
    </row>
    <row r="202" spans="1:67" s="534" customFormat="1" ht="14.25" customHeight="1">
      <c r="A202" s="1832"/>
      <c r="B202" s="1845"/>
      <c r="C202" s="1846"/>
      <c r="D202" s="1846"/>
      <c r="E202" s="1846"/>
      <c r="F202" s="1847"/>
      <c r="G202" s="1778"/>
      <c r="H202" s="1772"/>
      <c r="I202" s="1784"/>
      <c r="J202" s="1850"/>
      <c r="K202" s="1815"/>
      <c r="L202" s="1851"/>
      <c r="M202" s="1781"/>
      <c r="N202" s="1772"/>
      <c r="O202" s="1781"/>
      <c r="P202" s="1772"/>
      <c r="Q202" s="1775"/>
      <c r="R202" s="1778"/>
      <c r="S202" s="1781"/>
      <c r="T202" s="1772"/>
      <c r="U202" s="1781"/>
      <c r="V202" s="1772"/>
      <c r="W202" s="1775"/>
      <c r="X202" s="1797"/>
      <c r="Y202" s="1798"/>
      <c r="Z202" s="1798"/>
      <c r="AA202" s="1798"/>
      <c r="AB202" s="1798"/>
      <c r="AC202" s="1799"/>
      <c r="AD202" s="1781"/>
      <c r="AE202" s="1772"/>
      <c r="AF202" s="1772"/>
      <c r="AG202" s="1772"/>
      <c r="AH202" s="1775"/>
      <c r="AI202" s="1778"/>
      <c r="AJ202" s="1781"/>
      <c r="AK202" s="1772"/>
      <c r="AL202" s="1781"/>
      <c r="AM202" s="1772"/>
      <c r="AN202" s="1775"/>
      <c r="AO202" s="1832"/>
      <c r="AP202" s="1778"/>
      <c r="AQ202" s="1781"/>
      <c r="AR202" s="1772"/>
      <c r="AS202" s="1781"/>
      <c r="AT202" s="1772"/>
      <c r="AU202" s="1775"/>
      <c r="AV202" s="707">
        <f>作業員データ!$CH$29</f>
        <v>0</v>
      </c>
      <c r="AW202" s="1762">
        <f>作業員データ!$BP$28</f>
        <v>0</v>
      </c>
      <c r="AX202" s="1763"/>
      <c r="AY202" s="1764"/>
      <c r="AZ202" s="1762">
        <f>作業員データ!$BV$28</f>
        <v>0</v>
      </c>
      <c r="BA202" s="1763"/>
      <c r="BB202" s="1764"/>
      <c r="BC202" s="1762">
        <f>作業員データ!$CB$28</f>
        <v>0</v>
      </c>
      <c r="BD202" s="1763"/>
      <c r="BE202" s="1764"/>
      <c r="BF202" s="1769"/>
      <c r="BG202" s="1748"/>
      <c r="BH202" s="1751"/>
      <c r="BI202" s="1748"/>
      <c r="BJ202" s="1751"/>
      <c r="BK202" s="1754"/>
      <c r="BL202" s="1734"/>
      <c r="BM202" s="1735"/>
      <c r="BN202" s="1756"/>
      <c r="BO202" s="1758"/>
    </row>
    <row r="203" spans="1:67" s="534" customFormat="1" ht="14.25" customHeight="1">
      <c r="A203" s="1832"/>
      <c r="B203" s="1809">
        <f>作業員データ!$C$28</f>
        <v>0</v>
      </c>
      <c r="C203" s="1810"/>
      <c r="D203" s="1810"/>
      <c r="E203" s="1810"/>
      <c r="F203" s="1811"/>
      <c r="G203" s="1778"/>
      <c r="H203" s="1772"/>
      <c r="I203" s="1784"/>
      <c r="J203" s="1815" t="str">
        <f>作業員データ!$BE$28</f>
        <v/>
      </c>
      <c r="K203" s="1815" t="str">
        <f>作業員データ!$BH$28</f>
        <v/>
      </c>
      <c r="L203" s="1852"/>
      <c r="M203" s="1828"/>
      <c r="N203" s="1826"/>
      <c r="O203" s="1828"/>
      <c r="P203" s="1826"/>
      <c r="Q203" s="1830"/>
      <c r="R203" s="1835"/>
      <c r="S203" s="1828"/>
      <c r="T203" s="1826"/>
      <c r="U203" s="1828"/>
      <c r="V203" s="1826"/>
      <c r="W203" s="1830"/>
      <c r="X203" s="1839"/>
      <c r="Y203" s="1840"/>
      <c r="Z203" s="1840"/>
      <c r="AA203" s="1840"/>
      <c r="AB203" s="1840"/>
      <c r="AC203" s="1841"/>
      <c r="AD203" s="1781"/>
      <c r="AE203" s="1772"/>
      <c r="AF203" s="1772"/>
      <c r="AG203" s="1772"/>
      <c r="AH203" s="1775"/>
      <c r="AI203" s="1835"/>
      <c r="AJ203" s="1828"/>
      <c r="AK203" s="1826"/>
      <c r="AL203" s="1828"/>
      <c r="AM203" s="1826"/>
      <c r="AN203" s="1830"/>
      <c r="AO203" s="1832"/>
      <c r="AP203" s="1835"/>
      <c r="AQ203" s="1828"/>
      <c r="AR203" s="1826"/>
      <c r="AS203" s="1828"/>
      <c r="AT203" s="1826"/>
      <c r="AU203" s="1830"/>
      <c r="AV203" s="708">
        <f>作業員データ!$CI$29</f>
        <v>0</v>
      </c>
      <c r="AW203" s="1762">
        <f>作業員データ!$BQ$28</f>
        <v>0</v>
      </c>
      <c r="AX203" s="1763"/>
      <c r="AY203" s="1764"/>
      <c r="AZ203" s="1762">
        <f>作業員データ!$BW$28</f>
        <v>0</v>
      </c>
      <c r="BA203" s="1763"/>
      <c r="BB203" s="1764"/>
      <c r="BC203" s="1762">
        <f>作業員データ!$CC$28</f>
        <v>0</v>
      </c>
      <c r="BD203" s="1763"/>
      <c r="BE203" s="1764"/>
      <c r="BF203" s="1820"/>
      <c r="BG203" s="1822"/>
      <c r="BH203" s="1824"/>
      <c r="BI203" s="1822"/>
      <c r="BJ203" s="1824"/>
      <c r="BK203" s="1804"/>
      <c r="BL203" s="1734"/>
      <c r="BM203" s="1735"/>
      <c r="BN203" s="1756"/>
      <c r="BO203" s="1758"/>
    </row>
    <row r="204" spans="1:67" s="534" customFormat="1" ht="14.25" customHeight="1">
      <c r="A204" s="1832"/>
      <c r="B204" s="1809"/>
      <c r="C204" s="1810"/>
      <c r="D204" s="1810"/>
      <c r="E204" s="1810"/>
      <c r="F204" s="1811"/>
      <c r="G204" s="1778"/>
      <c r="H204" s="1772"/>
      <c r="I204" s="1784"/>
      <c r="J204" s="1815"/>
      <c r="K204" s="1815"/>
      <c r="L204" s="535"/>
      <c r="M204" s="536"/>
      <c r="N204" s="1772" t="e">
        <f ca="1">作業員データ!$N$28</f>
        <v>#VALUE!</v>
      </c>
      <c r="O204" s="1781" t="s">
        <v>593</v>
      </c>
      <c r="P204" s="536"/>
      <c r="Q204" s="537"/>
      <c r="R204" s="535"/>
      <c r="S204" s="536"/>
      <c r="T204" s="1772" t="e">
        <f ca="1">作業員データ!$X$28</f>
        <v>#VALUE!</v>
      </c>
      <c r="U204" s="1781" t="s">
        <v>61</v>
      </c>
      <c r="V204" s="536"/>
      <c r="W204" s="537"/>
      <c r="X204" s="1794">
        <f>作業員データ!$AA$28</f>
        <v>0</v>
      </c>
      <c r="Y204" s="1795"/>
      <c r="Z204" s="1795"/>
      <c r="AA204" s="1795"/>
      <c r="AB204" s="1795"/>
      <c r="AC204" s="1796"/>
      <c r="AD204" s="1780" t="s">
        <v>25</v>
      </c>
      <c r="AE204" s="1771">
        <f>作業員データ!$AB$28</f>
        <v>0</v>
      </c>
      <c r="AF204" s="1771"/>
      <c r="AG204" s="1771"/>
      <c r="AH204" s="1774" t="s">
        <v>26</v>
      </c>
      <c r="AI204" s="1777">
        <f>作業員データ!$AK$28</f>
        <v>0</v>
      </c>
      <c r="AJ204" s="1771"/>
      <c r="AK204" s="1780" t="s">
        <v>62</v>
      </c>
      <c r="AL204" s="1780"/>
      <c r="AM204" s="1771">
        <f>作業員データ!$AM$28</f>
        <v>0</v>
      </c>
      <c r="AN204" s="1783"/>
      <c r="AO204" s="1832"/>
      <c r="AP204" s="1777">
        <f>作業員データ!$AV$28</f>
        <v>0</v>
      </c>
      <c r="AQ204" s="1786"/>
      <c r="AR204" s="1786"/>
      <c r="AS204" s="1786"/>
      <c r="AT204" s="1786"/>
      <c r="AU204" s="1787"/>
      <c r="AV204" s="709">
        <f>作業員データ!$CJ$29</f>
        <v>0</v>
      </c>
      <c r="AW204" s="1762">
        <f>作業員データ!$BR$28</f>
        <v>0</v>
      </c>
      <c r="AX204" s="1763"/>
      <c r="AY204" s="1764"/>
      <c r="AZ204" s="1762">
        <f>作業員データ!$BX$28</f>
        <v>0</v>
      </c>
      <c r="BA204" s="1763"/>
      <c r="BB204" s="1764"/>
      <c r="BC204" s="1762">
        <f>作業員データ!$CD$28</f>
        <v>0</v>
      </c>
      <c r="BD204" s="1763"/>
      <c r="BE204" s="1764"/>
      <c r="BF204" s="1768"/>
      <c r="BG204" s="1747" t="s">
        <v>593</v>
      </c>
      <c r="BH204" s="1750"/>
      <c r="BI204" s="1747" t="s">
        <v>24</v>
      </c>
      <c r="BJ204" s="1750"/>
      <c r="BK204" s="1753" t="s">
        <v>595</v>
      </c>
      <c r="BL204" s="1734"/>
      <c r="BM204" s="1735"/>
      <c r="BN204" s="1756"/>
      <c r="BO204" s="1758"/>
    </row>
    <row r="205" spans="1:67" s="534" customFormat="1" ht="14.25" customHeight="1">
      <c r="A205" s="1832"/>
      <c r="B205" s="1777"/>
      <c r="C205" s="1771"/>
      <c r="D205" s="1771"/>
      <c r="E205" s="1771"/>
      <c r="F205" s="1783"/>
      <c r="G205" s="1778"/>
      <c r="H205" s="1772"/>
      <c r="I205" s="1784"/>
      <c r="J205" s="1756" t="str">
        <f>作業員データ!$BK$28</f>
        <v/>
      </c>
      <c r="K205" s="1758" t="str">
        <f>作業員データ!$BN$28</f>
        <v/>
      </c>
      <c r="L205" s="535"/>
      <c r="M205" s="536"/>
      <c r="N205" s="1772"/>
      <c r="O205" s="1781"/>
      <c r="P205" s="536"/>
      <c r="Q205" s="537"/>
      <c r="R205" s="535"/>
      <c r="S205" s="536"/>
      <c r="T205" s="1772"/>
      <c r="U205" s="1781"/>
      <c r="V205" s="536"/>
      <c r="W205" s="537"/>
      <c r="X205" s="1797"/>
      <c r="Y205" s="1798"/>
      <c r="Z205" s="1798"/>
      <c r="AA205" s="1798"/>
      <c r="AB205" s="1798"/>
      <c r="AC205" s="1799"/>
      <c r="AD205" s="1781"/>
      <c r="AE205" s="1772"/>
      <c r="AF205" s="1772"/>
      <c r="AG205" s="1772"/>
      <c r="AH205" s="1775"/>
      <c r="AI205" s="1778"/>
      <c r="AJ205" s="1772"/>
      <c r="AK205" s="1781"/>
      <c r="AL205" s="1781"/>
      <c r="AM205" s="1772"/>
      <c r="AN205" s="1784"/>
      <c r="AO205" s="1832"/>
      <c r="AP205" s="1788"/>
      <c r="AQ205" s="1789"/>
      <c r="AR205" s="1789"/>
      <c r="AS205" s="1789"/>
      <c r="AT205" s="1789"/>
      <c r="AU205" s="1790"/>
      <c r="AV205" s="1760">
        <f>作業員データ!$CK$29</f>
        <v>0</v>
      </c>
      <c r="AW205" s="1762">
        <f>作業員データ!$BS$28</f>
        <v>0</v>
      </c>
      <c r="AX205" s="1763"/>
      <c r="AY205" s="1764"/>
      <c r="AZ205" s="1762">
        <f>作業員データ!$BY$28</f>
        <v>0</v>
      </c>
      <c r="BA205" s="1763"/>
      <c r="BB205" s="1764"/>
      <c r="BC205" s="1762">
        <f>作業員データ!$CE$28</f>
        <v>0</v>
      </c>
      <c r="BD205" s="1763"/>
      <c r="BE205" s="1764"/>
      <c r="BF205" s="1769"/>
      <c r="BG205" s="1748"/>
      <c r="BH205" s="1751"/>
      <c r="BI205" s="1748"/>
      <c r="BJ205" s="1751"/>
      <c r="BK205" s="1754"/>
      <c r="BL205" s="1734"/>
      <c r="BM205" s="1735"/>
      <c r="BN205" s="1756"/>
      <c r="BO205" s="1758"/>
    </row>
    <row r="206" spans="1:67" s="534" customFormat="1" ht="14.25" customHeight="1">
      <c r="A206" s="1833"/>
      <c r="B206" s="1812"/>
      <c r="C206" s="1813"/>
      <c r="D206" s="1813"/>
      <c r="E206" s="1813"/>
      <c r="F206" s="1814"/>
      <c r="G206" s="1779"/>
      <c r="H206" s="1773"/>
      <c r="I206" s="1785"/>
      <c r="J206" s="1757"/>
      <c r="K206" s="1759"/>
      <c r="L206" s="538"/>
      <c r="M206" s="539"/>
      <c r="N206" s="1773"/>
      <c r="O206" s="1782"/>
      <c r="P206" s="539"/>
      <c r="Q206" s="540"/>
      <c r="R206" s="538"/>
      <c r="S206" s="539"/>
      <c r="T206" s="1773"/>
      <c r="U206" s="1782"/>
      <c r="V206" s="539"/>
      <c r="W206" s="540"/>
      <c r="X206" s="1800"/>
      <c r="Y206" s="1801"/>
      <c r="Z206" s="1801"/>
      <c r="AA206" s="1801"/>
      <c r="AB206" s="1801"/>
      <c r="AC206" s="1802"/>
      <c r="AD206" s="1782"/>
      <c r="AE206" s="1773"/>
      <c r="AF206" s="1773"/>
      <c r="AG206" s="1773"/>
      <c r="AH206" s="1776"/>
      <c r="AI206" s="1779"/>
      <c r="AJ206" s="1773"/>
      <c r="AK206" s="1782"/>
      <c r="AL206" s="1782"/>
      <c r="AM206" s="1773"/>
      <c r="AN206" s="1785"/>
      <c r="AO206" s="1833"/>
      <c r="AP206" s="1791"/>
      <c r="AQ206" s="1792"/>
      <c r="AR206" s="1792"/>
      <c r="AS206" s="1792"/>
      <c r="AT206" s="1792"/>
      <c r="AU206" s="1793"/>
      <c r="AV206" s="1761"/>
      <c r="AW206" s="1765">
        <f>作業員データ!$BT$28</f>
        <v>0</v>
      </c>
      <c r="AX206" s="1766"/>
      <c r="AY206" s="1767"/>
      <c r="AZ206" s="1765">
        <f>作業員データ!$BZ$28</f>
        <v>0</v>
      </c>
      <c r="BA206" s="1766"/>
      <c r="BB206" s="1767"/>
      <c r="BC206" s="1765">
        <f>作業員データ!$CF$28</f>
        <v>0</v>
      </c>
      <c r="BD206" s="1766"/>
      <c r="BE206" s="1767"/>
      <c r="BF206" s="1770"/>
      <c r="BG206" s="1749"/>
      <c r="BH206" s="1752"/>
      <c r="BI206" s="1749"/>
      <c r="BJ206" s="1752"/>
      <c r="BK206" s="1755"/>
      <c r="BL206" s="1736"/>
      <c r="BM206" s="1737"/>
      <c r="BN206" s="1807"/>
      <c r="BO206" s="1808"/>
    </row>
    <row r="207" spans="1:67" s="534" customFormat="1" ht="14.25" customHeight="1">
      <c r="A207" s="1831">
        <f>作業員データ!$A$29</f>
        <v>26</v>
      </c>
      <c r="B207" s="1842">
        <f>作業員データ!$B$29</f>
        <v>0</v>
      </c>
      <c r="C207" s="1843"/>
      <c r="D207" s="1843"/>
      <c r="E207" s="1843"/>
      <c r="F207" s="1844"/>
      <c r="G207" s="1848">
        <f>作業員データ!$D$29</f>
        <v>0</v>
      </c>
      <c r="H207" s="1825"/>
      <c r="I207" s="1849"/>
      <c r="J207" s="1850" t="str">
        <f>作業員データ!$AY$29</f>
        <v/>
      </c>
      <c r="K207" s="1815" t="str">
        <f>作業員データ!$BB$29</f>
        <v/>
      </c>
      <c r="L207" s="1848" t="str">
        <f>作業員データ!$L$29</f>
        <v/>
      </c>
      <c r="M207" s="1827" t="s">
        <v>593</v>
      </c>
      <c r="N207" s="1825">
        <f>作業員データ!$H$29</f>
        <v>0</v>
      </c>
      <c r="O207" s="1827" t="s">
        <v>24</v>
      </c>
      <c r="P207" s="1825">
        <f>作業員データ!$J$29</f>
        <v>0</v>
      </c>
      <c r="Q207" s="1829" t="s">
        <v>595</v>
      </c>
      <c r="R207" s="1834" t="str">
        <f>作業員データ!$V$29</f>
        <v/>
      </c>
      <c r="S207" s="1827" t="s">
        <v>593</v>
      </c>
      <c r="T207" s="1825">
        <f>作業員データ!$R$29</f>
        <v>0</v>
      </c>
      <c r="U207" s="1827" t="s">
        <v>24</v>
      </c>
      <c r="V207" s="1825">
        <f>作業員データ!$T$29</f>
        <v>0</v>
      </c>
      <c r="W207" s="1829" t="s">
        <v>595</v>
      </c>
      <c r="X207" s="1836">
        <f>作業員データ!$Y$29</f>
        <v>0</v>
      </c>
      <c r="Y207" s="1837"/>
      <c r="Z207" s="1837"/>
      <c r="AA207" s="1837"/>
      <c r="AB207" s="1837"/>
      <c r="AC207" s="1838"/>
      <c r="AD207" s="1827" t="s">
        <v>25</v>
      </c>
      <c r="AE207" s="1825">
        <f>作業員データ!$Z$29</f>
        <v>0</v>
      </c>
      <c r="AF207" s="1825"/>
      <c r="AG207" s="1825"/>
      <c r="AH207" s="1829" t="s">
        <v>26</v>
      </c>
      <c r="AI207" s="1834">
        <f>作業員データ!$AD$29</f>
        <v>0</v>
      </c>
      <c r="AJ207" s="1827" t="s">
        <v>593</v>
      </c>
      <c r="AK207" s="1825">
        <f>作業員データ!$AF$29</f>
        <v>0</v>
      </c>
      <c r="AL207" s="1827" t="s">
        <v>24</v>
      </c>
      <c r="AM207" s="1825">
        <f>作業員データ!$AH$29</f>
        <v>0</v>
      </c>
      <c r="AN207" s="1829" t="s">
        <v>595</v>
      </c>
      <c r="AO207" s="1831">
        <f>作業員データ!$AN$29</f>
        <v>0</v>
      </c>
      <c r="AP207" s="1834">
        <f>作業員データ!$AP$29</f>
        <v>0</v>
      </c>
      <c r="AQ207" s="1827" t="s">
        <v>593</v>
      </c>
      <c r="AR207" s="1825">
        <f>作業員データ!$AR$29</f>
        <v>0</v>
      </c>
      <c r="AS207" s="1827" t="s">
        <v>24</v>
      </c>
      <c r="AT207" s="1825">
        <f>作業員データ!$AT$29</f>
        <v>0</v>
      </c>
      <c r="AU207" s="1829" t="s">
        <v>595</v>
      </c>
      <c r="AV207" s="820">
        <f>作業員データ!$CG$30</f>
        <v>0</v>
      </c>
      <c r="AW207" s="1816">
        <f>作業員データ!$BO$29</f>
        <v>0</v>
      </c>
      <c r="AX207" s="1817"/>
      <c r="AY207" s="1818"/>
      <c r="AZ207" s="1816">
        <f>作業員データ!$BU$29</f>
        <v>0</v>
      </c>
      <c r="BA207" s="1817"/>
      <c r="BB207" s="1818"/>
      <c r="BC207" s="1816">
        <f>作業員データ!$CA$29</f>
        <v>0</v>
      </c>
      <c r="BD207" s="1817"/>
      <c r="BE207" s="1818"/>
      <c r="BF207" s="1819"/>
      <c r="BG207" s="1821" t="s">
        <v>593</v>
      </c>
      <c r="BH207" s="1823"/>
      <c r="BI207" s="1821" t="s">
        <v>24</v>
      </c>
      <c r="BJ207" s="1823"/>
      <c r="BK207" s="1803" t="s">
        <v>595</v>
      </c>
      <c r="BL207" s="1732" t="s">
        <v>2449</v>
      </c>
      <c r="BM207" s="1733"/>
      <c r="BN207" s="1805" t="s">
        <v>1557</v>
      </c>
      <c r="BO207" s="1806"/>
    </row>
    <row r="208" spans="1:67" s="534" customFormat="1" ht="14.25" customHeight="1">
      <c r="A208" s="1832"/>
      <c r="B208" s="1845"/>
      <c r="C208" s="1846"/>
      <c r="D208" s="1846"/>
      <c r="E208" s="1846"/>
      <c r="F208" s="1847"/>
      <c r="G208" s="1778"/>
      <c r="H208" s="1772"/>
      <c r="I208" s="1784"/>
      <c r="J208" s="1850"/>
      <c r="K208" s="1815"/>
      <c r="L208" s="1851"/>
      <c r="M208" s="1781"/>
      <c r="N208" s="1772"/>
      <c r="O208" s="1781"/>
      <c r="P208" s="1772"/>
      <c r="Q208" s="1775"/>
      <c r="R208" s="1778"/>
      <c r="S208" s="1781"/>
      <c r="T208" s="1772"/>
      <c r="U208" s="1781"/>
      <c r="V208" s="1772"/>
      <c r="W208" s="1775"/>
      <c r="X208" s="1797"/>
      <c r="Y208" s="1798"/>
      <c r="Z208" s="1798"/>
      <c r="AA208" s="1798"/>
      <c r="AB208" s="1798"/>
      <c r="AC208" s="1799"/>
      <c r="AD208" s="1781"/>
      <c r="AE208" s="1772"/>
      <c r="AF208" s="1772"/>
      <c r="AG208" s="1772"/>
      <c r="AH208" s="1775"/>
      <c r="AI208" s="1778"/>
      <c r="AJ208" s="1781"/>
      <c r="AK208" s="1772"/>
      <c r="AL208" s="1781"/>
      <c r="AM208" s="1772"/>
      <c r="AN208" s="1775"/>
      <c r="AO208" s="1832"/>
      <c r="AP208" s="1778"/>
      <c r="AQ208" s="1781"/>
      <c r="AR208" s="1772"/>
      <c r="AS208" s="1781"/>
      <c r="AT208" s="1772"/>
      <c r="AU208" s="1775"/>
      <c r="AV208" s="707">
        <f>作業員データ!$CH$30</f>
        <v>0</v>
      </c>
      <c r="AW208" s="1762">
        <f>作業員データ!$BP$29</f>
        <v>0</v>
      </c>
      <c r="AX208" s="1763"/>
      <c r="AY208" s="1764"/>
      <c r="AZ208" s="1762">
        <f>作業員データ!$BV$29</f>
        <v>0</v>
      </c>
      <c r="BA208" s="1763"/>
      <c r="BB208" s="1764"/>
      <c r="BC208" s="1762">
        <f>作業員データ!$CB$29</f>
        <v>0</v>
      </c>
      <c r="BD208" s="1763"/>
      <c r="BE208" s="1764"/>
      <c r="BF208" s="1769"/>
      <c r="BG208" s="1748"/>
      <c r="BH208" s="1751"/>
      <c r="BI208" s="1748"/>
      <c r="BJ208" s="1751"/>
      <c r="BK208" s="1754"/>
      <c r="BL208" s="1734"/>
      <c r="BM208" s="1735"/>
      <c r="BN208" s="1756"/>
      <c r="BO208" s="1758"/>
    </row>
    <row r="209" spans="1:67" s="534" customFormat="1" ht="14.25" customHeight="1">
      <c r="A209" s="1832"/>
      <c r="B209" s="1809">
        <f>作業員データ!$C$29</f>
        <v>0</v>
      </c>
      <c r="C209" s="1810"/>
      <c r="D209" s="1810"/>
      <c r="E209" s="1810"/>
      <c r="F209" s="1811"/>
      <c r="G209" s="1778"/>
      <c r="H209" s="1772"/>
      <c r="I209" s="1784"/>
      <c r="J209" s="1815" t="str">
        <f>作業員データ!$BE$29</f>
        <v/>
      </c>
      <c r="K209" s="1815" t="str">
        <f>作業員データ!$BH$29</f>
        <v/>
      </c>
      <c r="L209" s="1852"/>
      <c r="M209" s="1828"/>
      <c r="N209" s="1826"/>
      <c r="O209" s="1828"/>
      <c r="P209" s="1826"/>
      <c r="Q209" s="1830"/>
      <c r="R209" s="1835"/>
      <c r="S209" s="1828"/>
      <c r="T209" s="1826"/>
      <c r="U209" s="1828"/>
      <c r="V209" s="1826"/>
      <c r="W209" s="1830"/>
      <c r="X209" s="1839"/>
      <c r="Y209" s="1840"/>
      <c r="Z209" s="1840"/>
      <c r="AA209" s="1840"/>
      <c r="AB209" s="1840"/>
      <c r="AC209" s="1841"/>
      <c r="AD209" s="1781"/>
      <c r="AE209" s="1772"/>
      <c r="AF209" s="1772"/>
      <c r="AG209" s="1772"/>
      <c r="AH209" s="1775"/>
      <c r="AI209" s="1835"/>
      <c r="AJ209" s="1828"/>
      <c r="AK209" s="1826"/>
      <c r="AL209" s="1828"/>
      <c r="AM209" s="1826"/>
      <c r="AN209" s="1830"/>
      <c r="AO209" s="1832"/>
      <c r="AP209" s="1835"/>
      <c r="AQ209" s="1828"/>
      <c r="AR209" s="1826"/>
      <c r="AS209" s="1828"/>
      <c r="AT209" s="1826"/>
      <c r="AU209" s="1830"/>
      <c r="AV209" s="708">
        <f>作業員データ!$CI$30</f>
        <v>0</v>
      </c>
      <c r="AW209" s="1762">
        <f>作業員データ!$BQ$29</f>
        <v>0</v>
      </c>
      <c r="AX209" s="1763"/>
      <c r="AY209" s="1764"/>
      <c r="AZ209" s="1762">
        <f>作業員データ!$BW$29</f>
        <v>0</v>
      </c>
      <c r="BA209" s="1763"/>
      <c r="BB209" s="1764"/>
      <c r="BC209" s="1762">
        <f>作業員データ!$CC$29</f>
        <v>0</v>
      </c>
      <c r="BD209" s="1763"/>
      <c r="BE209" s="1764"/>
      <c r="BF209" s="1820"/>
      <c r="BG209" s="1822"/>
      <c r="BH209" s="1824"/>
      <c r="BI209" s="1822"/>
      <c r="BJ209" s="1824"/>
      <c r="BK209" s="1804"/>
      <c r="BL209" s="1734"/>
      <c r="BM209" s="1735"/>
      <c r="BN209" s="1756"/>
      <c r="BO209" s="1758"/>
    </row>
    <row r="210" spans="1:67" s="534" customFormat="1" ht="14.25" customHeight="1">
      <c r="A210" s="1832"/>
      <c r="B210" s="1809"/>
      <c r="C210" s="1810"/>
      <c r="D210" s="1810"/>
      <c r="E210" s="1810"/>
      <c r="F210" s="1811"/>
      <c r="G210" s="1778"/>
      <c r="H210" s="1772"/>
      <c r="I210" s="1784"/>
      <c r="J210" s="1815"/>
      <c r="K210" s="1815"/>
      <c r="L210" s="535"/>
      <c r="M210" s="536"/>
      <c r="N210" s="1772" t="e">
        <f ca="1">作業員データ!$N$29</f>
        <v>#VALUE!</v>
      </c>
      <c r="O210" s="1781" t="s">
        <v>593</v>
      </c>
      <c r="P210" s="536"/>
      <c r="Q210" s="537"/>
      <c r="R210" s="535"/>
      <c r="S210" s="536"/>
      <c r="T210" s="1772" t="e">
        <f ca="1">作業員データ!$X$29</f>
        <v>#VALUE!</v>
      </c>
      <c r="U210" s="1781" t="s">
        <v>61</v>
      </c>
      <c r="V210" s="536"/>
      <c r="W210" s="537"/>
      <c r="X210" s="1794">
        <f>作業員データ!$AA$29</f>
        <v>0</v>
      </c>
      <c r="Y210" s="1795"/>
      <c r="Z210" s="1795"/>
      <c r="AA210" s="1795"/>
      <c r="AB210" s="1795"/>
      <c r="AC210" s="1796"/>
      <c r="AD210" s="1780" t="s">
        <v>25</v>
      </c>
      <c r="AE210" s="1771">
        <f>作業員データ!$AB$29</f>
        <v>0</v>
      </c>
      <c r="AF210" s="1771"/>
      <c r="AG210" s="1771"/>
      <c r="AH210" s="1774" t="s">
        <v>26</v>
      </c>
      <c r="AI210" s="1777">
        <f>作業員データ!$AK$29</f>
        <v>0</v>
      </c>
      <c r="AJ210" s="1771"/>
      <c r="AK210" s="1780" t="s">
        <v>62</v>
      </c>
      <c r="AL210" s="1780"/>
      <c r="AM210" s="1771">
        <f>作業員データ!$AM$29</f>
        <v>0</v>
      </c>
      <c r="AN210" s="1783"/>
      <c r="AO210" s="1832"/>
      <c r="AP210" s="1777">
        <f>作業員データ!$AV$29</f>
        <v>0</v>
      </c>
      <c r="AQ210" s="1786"/>
      <c r="AR210" s="1786"/>
      <c r="AS210" s="1786"/>
      <c r="AT210" s="1786"/>
      <c r="AU210" s="1787"/>
      <c r="AV210" s="709">
        <f>作業員データ!$CJ$30</f>
        <v>0</v>
      </c>
      <c r="AW210" s="1762">
        <f>作業員データ!$BR$29</f>
        <v>0</v>
      </c>
      <c r="AX210" s="1763"/>
      <c r="AY210" s="1764"/>
      <c r="AZ210" s="1762">
        <f>作業員データ!$BX$29</f>
        <v>0</v>
      </c>
      <c r="BA210" s="1763"/>
      <c r="BB210" s="1764"/>
      <c r="BC210" s="1762">
        <f>作業員データ!$CD$29</f>
        <v>0</v>
      </c>
      <c r="BD210" s="1763"/>
      <c r="BE210" s="1764"/>
      <c r="BF210" s="1768"/>
      <c r="BG210" s="1747" t="s">
        <v>593</v>
      </c>
      <c r="BH210" s="1750"/>
      <c r="BI210" s="1747" t="s">
        <v>24</v>
      </c>
      <c r="BJ210" s="1750"/>
      <c r="BK210" s="1753" t="s">
        <v>595</v>
      </c>
      <c r="BL210" s="1734"/>
      <c r="BM210" s="1735"/>
      <c r="BN210" s="1756"/>
      <c r="BO210" s="1758"/>
    </row>
    <row r="211" spans="1:67" s="534" customFormat="1" ht="14.25" customHeight="1">
      <c r="A211" s="1832"/>
      <c r="B211" s="1777"/>
      <c r="C211" s="1771"/>
      <c r="D211" s="1771"/>
      <c r="E211" s="1771"/>
      <c r="F211" s="1783"/>
      <c r="G211" s="1778"/>
      <c r="H211" s="1772"/>
      <c r="I211" s="1784"/>
      <c r="J211" s="1756" t="str">
        <f>作業員データ!$BK$29</f>
        <v/>
      </c>
      <c r="K211" s="1758" t="str">
        <f>作業員データ!$BN$29</f>
        <v/>
      </c>
      <c r="L211" s="535"/>
      <c r="M211" s="536"/>
      <c r="N211" s="1772"/>
      <c r="O211" s="1781"/>
      <c r="P211" s="536"/>
      <c r="Q211" s="537"/>
      <c r="R211" s="535"/>
      <c r="S211" s="536"/>
      <c r="T211" s="1772"/>
      <c r="U211" s="1781"/>
      <c r="V211" s="536"/>
      <c r="W211" s="537"/>
      <c r="X211" s="1797"/>
      <c r="Y211" s="1798"/>
      <c r="Z211" s="1798"/>
      <c r="AA211" s="1798"/>
      <c r="AB211" s="1798"/>
      <c r="AC211" s="1799"/>
      <c r="AD211" s="1781"/>
      <c r="AE211" s="1772"/>
      <c r="AF211" s="1772"/>
      <c r="AG211" s="1772"/>
      <c r="AH211" s="1775"/>
      <c r="AI211" s="1778"/>
      <c r="AJ211" s="1772"/>
      <c r="AK211" s="1781"/>
      <c r="AL211" s="1781"/>
      <c r="AM211" s="1772"/>
      <c r="AN211" s="1784"/>
      <c r="AO211" s="1832"/>
      <c r="AP211" s="1788"/>
      <c r="AQ211" s="1789"/>
      <c r="AR211" s="1789"/>
      <c r="AS211" s="1789"/>
      <c r="AT211" s="1789"/>
      <c r="AU211" s="1790"/>
      <c r="AV211" s="1760">
        <f>作業員データ!$CK$30</f>
        <v>0</v>
      </c>
      <c r="AW211" s="1762">
        <f>作業員データ!$BS$29</f>
        <v>0</v>
      </c>
      <c r="AX211" s="1763"/>
      <c r="AY211" s="1764"/>
      <c r="AZ211" s="1762">
        <f>作業員データ!$BY$29</f>
        <v>0</v>
      </c>
      <c r="BA211" s="1763"/>
      <c r="BB211" s="1764"/>
      <c r="BC211" s="1762">
        <f>作業員データ!$CE$29</f>
        <v>0</v>
      </c>
      <c r="BD211" s="1763"/>
      <c r="BE211" s="1764"/>
      <c r="BF211" s="1769"/>
      <c r="BG211" s="1748"/>
      <c r="BH211" s="1751"/>
      <c r="BI211" s="1748"/>
      <c r="BJ211" s="1751"/>
      <c r="BK211" s="1754"/>
      <c r="BL211" s="1734"/>
      <c r="BM211" s="1735"/>
      <c r="BN211" s="1756"/>
      <c r="BO211" s="1758"/>
    </row>
    <row r="212" spans="1:67" s="534" customFormat="1" ht="14.25" customHeight="1">
      <c r="A212" s="1833"/>
      <c r="B212" s="1812"/>
      <c r="C212" s="1813"/>
      <c r="D212" s="1813"/>
      <c r="E212" s="1813"/>
      <c r="F212" s="1814"/>
      <c r="G212" s="1779"/>
      <c r="H212" s="1773"/>
      <c r="I212" s="1785"/>
      <c r="J212" s="1757"/>
      <c r="K212" s="1759"/>
      <c r="L212" s="538"/>
      <c r="M212" s="539"/>
      <c r="N212" s="1773"/>
      <c r="O212" s="1782"/>
      <c r="P212" s="539"/>
      <c r="Q212" s="540"/>
      <c r="R212" s="538"/>
      <c r="S212" s="539"/>
      <c r="T212" s="1773"/>
      <c r="U212" s="1782"/>
      <c r="V212" s="539"/>
      <c r="W212" s="540"/>
      <c r="X212" s="1800"/>
      <c r="Y212" s="1801"/>
      <c r="Z212" s="1801"/>
      <c r="AA212" s="1801"/>
      <c r="AB212" s="1801"/>
      <c r="AC212" s="1802"/>
      <c r="AD212" s="1782"/>
      <c r="AE212" s="1773"/>
      <c r="AF212" s="1773"/>
      <c r="AG212" s="1773"/>
      <c r="AH212" s="1776"/>
      <c r="AI212" s="1779"/>
      <c r="AJ212" s="1773"/>
      <c r="AK212" s="1782"/>
      <c r="AL212" s="1782"/>
      <c r="AM212" s="1773"/>
      <c r="AN212" s="1785"/>
      <c r="AO212" s="1833"/>
      <c r="AP212" s="1791"/>
      <c r="AQ212" s="1792"/>
      <c r="AR212" s="1792"/>
      <c r="AS212" s="1792"/>
      <c r="AT212" s="1792"/>
      <c r="AU212" s="1793"/>
      <c r="AV212" s="1761"/>
      <c r="AW212" s="1765">
        <f>作業員データ!$BT$29</f>
        <v>0</v>
      </c>
      <c r="AX212" s="1766"/>
      <c r="AY212" s="1767"/>
      <c r="AZ212" s="1765">
        <f>作業員データ!$BZ$29</f>
        <v>0</v>
      </c>
      <c r="BA212" s="1766"/>
      <c r="BB212" s="1767"/>
      <c r="BC212" s="1765">
        <f>作業員データ!$CF$29</f>
        <v>0</v>
      </c>
      <c r="BD212" s="1766"/>
      <c r="BE212" s="1767"/>
      <c r="BF212" s="1770"/>
      <c r="BG212" s="1749"/>
      <c r="BH212" s="1752"/>
      <c r="BI212" s="1749"/>
      <c r="BJ212" s="1752"/>
      <c r="BK212" s="1755"/>
      <c r="BL212" s="1736"/>
      <c r="BM212" s="1737"/>
      <c r="BN212" s="1807"/>
      <c r="BO212" s="1808"/>
    </row>
    <row r="213" spans="1:67" s="534" customFormat="1" ht="14.25" customHeight="1">
      <c r="A213" s="1831">
        <f>作業員データ!$A$30</f>
        <v>27</v>
      </c>
      <c r="B213" s="1842">
        <f>作業員データ!$B$30</f>
        <v>0</v>
      </c>
      <c r="C213" s="1843"/>
      <c r="D213" s="1843"/>
      <c r="E213" s="1843"/>
      <c r="F213" s="1844"/>
      <c r="G213" s="1848">
        <f>作業員データ!$D$30</f>
        <v>0</v>
      </c>
      <c r="H213" s="1825"/>
      <c r="I213" s="1849"/>
      <c r="J213" s="1850" t="str">
        <f>作業員データ!$AY$30</f>
        <v/>
      </c>
      <c r="K213" s="1815" t="str">
        <f>作業員データ!$BB$30</f>
        <v/>
      </c>
      <c r="L213" s="1848" t="str">
        <f>作業員データ!$L$30</f>
        <v/>
      </c>
      <c r="M213" s="1827" t="s">
        <v>593</v>
      </c>
      <c r="N213" s="1825">
        <f>作業員データ!$H$30</f>
        <v>0</v>
      </c>
      <c r="O213" s="1827" t="s">
        <v>24</v>
      </c>
      <c r="P213" s="1825">
        <f>作業員データ!$J$30</f>
        <v>0</v>
      </c>
      <c r="Q213" s="1829" t="s">
        <v>595</v>
      </c>
      <c r="R213" s="1834" t="str">
        <f>作業員データ!$V$30</f>
        <v/>
      </c>
      <c r="S213" s="1827" t="s">
        <v>593</v>
      </c>
      <c r="T213" s="1825">
        <f>作業員データ!$R$30</f>
        <v>0</v>
      </c>
      <c r="U213" s="1827" t="s">
        <v>24</v>
      </c>
      <c r="V213" s="1825">
        <f>作業員データ!$T$30</f>
        <v>0</v>
      </c>
      <c r="W213" s="1829" t="s">
        <v>595</v>
      </c>
      <c r="X213" s="1836">
        <f>作業員データ!$Y$30</f>
        <v>0</v>
      </c>
      <c r="Y213" s="1837"/>
      <c r="Z213" s="1837"/>
      <c r="AA213" s="1837"/>
      <c r="AB213" s="1837"/>
      <c r="AC213" s="1838"/>
      <c r="AD213" s="1827" t="s">
        <v>25</v>
      </c>
      <c r="AE213" s="1825">
        <f>作業員データ!$Z$30</f>
        <v>0</v>
      </c>
      <c r="AF213" s="1825"/>
      <c r="AG213" s="1825"/>
      <c r="AH213" s="1829" t="s">
        <v>26</v>
      </c>
      <c r="AI213" s="1834">
        <f>作業員データ!$AD$30</f>
        <v>0</v>
      </c>
      <c r="AJ213" s="1827" t="s">
        <v>593</v>
      </c>
      <c r="AK213" s="1825">
        <f>作業員データ!$AF$30</f>
        <v>0</v>
      </c>
      <c r="AL213" s="1827" t="s">
        <v>24</v>
      </c>
      <c r="AM213" s="1825">
        <f>作業員データ!$AH$30</f>
        <v>0</v>
      </c>
      <c r="AN213" s="1829" t="s">
        <v>595</v>
      </c>
      <c r="AO213" s="1831">
        <f>作業員データ!$AN$30</f>
        <v>0</v>
      </c>
      <c r="AP213" s="1834">
        <f>作業員データ!$AP$30</f>
        <v>0</v>
      </c>
      <c r="AQ213" s="1827" t="s">
        <v>593</v>
      </c>
      <c r="AR213" s="1825">
        <f>作業員データ!$AR$30</f>
        <v>0</v>
      </c>
      <c r="AS213" s="1827" t="s">
        <v>24</v>
      </c>
      <c r="AT213" s="1825">
        <f>作業員データ!$AT$30</f>
        <v>0</v>
      </c>
      <c r="AU213" s="1829" t="s">
        <v>595</v>
      </c>
      <c r="AV213" s="820">
        <f>作業員データ!$CG$31</f>
        <v>0</v>
      </c>
      <c r="AW213" s="1816">
        <f>作業員データ!$BO$30</f>
        <v>0</v>
      </c>
      <c r="AX213" s="1817"/>
      <c r="AY213" s="1818"/>
      <c r="AZ213" s="1816">
        <f>作業員データ!$BU$30</f>
        <v>0</v>
      </c>
      <c r="BA213" s="1817"/>
      <c r="BB213" s="1818"/>
      <c r="BC213" s="1816">
        <f>作業員データ!$CA$30</f>
        <v>0</v>
      </c>
      <c r="BD213" s="1817"/>
      <c r="BE213" s="1818"/>
      <c r="BF213" s="1819"/>
      <c r="BG213" s="1821" t="s">
        <v>593</v>
      </c>
      <c r="BH213" s="1823"/>
      <c r="BI213" s="1821" t="s">
        <v>24</v>
      </c>
      <c r="BJ213" s="1823"/>
      <c r="BK213" s="1803" t="s">
        <v>595</v>
      </c>
      <c r="BL213" s="1732" t="s">
        <v>2449</v>
      </c>
      <c r="BM213" s="1733"/>
      <c r="BN213" s="1805" t="s">
        <v>1557</v>
      </c>
      <c r="BO213" s="1806"/>
    </row>
    <row r="214" spans="1:67" s="534" customFormat="1" ht="14.25" customHeight="1">
      <c r="A214" s="1832"/>
      <c r="B214" s="1845"/>
      <c r="C214" s="1846"/>
      <c r="D214" s="1846"/>
      <c r="E214" s="1846"/>
      <c r="F214" s="1847"/>
      <c r="G214" s="1778"/>
      <c r="H214" s="1772"/>
      <c r="I214" s="1784"/>
      <c r="J214" s="1850"/>
      <c r="K214" s="1815"/>
      <c r="L214" s="1851"/>
      <c r="M214" s="1781"/>
      <c r="N214" s="1772"/>
      <c r="O214" s="1781"/>
      <c r="P214" s="1772"/>
      <c r="Q214" s="1775"/>
      <c r="R214" s="1778"/>
      <c r="S214" s="1781"/>
      <c r="T214" s="1772"/>
      <c r="U214" s="1781"/>
      <c r="V214" s="1772"/>
      <c r="W214" s="1775"/>
      <c r="X214" s="1797"/>
      <c r="Y214" s="1798"/>
      <c r="Z214" s="1798"/>
      <c r="AA214" s="1798"/>
      <c r="AB214" s="1798"/>
      <c r="AC214" s="1799"/>
      <c r="AD214" s="1781"/>
      <c r="AE214" s="1772"/>
      <c r="AF214" s="1772"/>
      <c r="AG214" s="1772"/>
      <c r="AH214" s="1775"/>
      <c r="AI214" s="1778"/>
      <c r="AJ214" s="1781"/>
      <c r="AK214" s="1772"/>
      <c r="AL214" s="1781"/>
      <c r="AM214" s="1772"/>
      <c r="AN214" s="1775"/>
      <c r="AO214" s="1832"/>
      <c r="AP214" s="1778"/>
      <c r="AQ214" s="1781"/>
      <c r="AR214" s="1772"/>
      <c r="AS214" s="1781"/>
      <c r="AT214" s="1772"/>
      <c r="AU214" s="1775"/>
      <c r="AV214" s="707">
        <f>作業員データ!$CH$31</f>
        <v>0</v>
      </c>
      <c r="AW214" s="1762">
        <f>作業員データ!$BP$30</f>
        <v>0</v>
      </c>
      <c r="AX214" s="1763"/>
      <c r="AY214" s="1764"/>
      <c r="AZ214" s="1762">
        <f>作業員データ!$BV$30</f>
        <v>0</v>
      </c>
      <c r="BA214" s="1763"/>
      <c r="BB214" s="1764"/>
      <c r="BC214" s="1762">
        <f>作業員データ!$CB$30</f>
        <v>0</v>
      </c>
      <c r="BD214" s="1763"/>
      <c r="BE214" s="1764"/>
      <c r="BF214" s="1769"/>
      <c r="BG214" s="1748"/>
      <c r="BH214" s="1751"/>
      <c r="BI214" s="1748"/>
      <c r="BJ214" s="1751"/>
      <c r="BK214" s="1754"/>
      <c r="BL214" s="1734"/>
      <c r="BM214" s="1735"/>
      <c r="BN214" s="1756"/>
      <c r="BO214" s="1758"/>
    </row>
    <row r="215" spans="1:67" s="534" customFormat="1" ht="14.25" customHeight="1">
      <c r="A215" s="1832"/>
      <c r="B215" s="1809">
        <f>作業員データ!$C$30</f>
        <v>0</v>
      </c>
      <c r="C215" s="1810"/>
      <c r="D215" s="1810"/>
      <c r="E215" s="1810"/>
      <c r="F215" s="1811"/>
      <c r="G215" s="1778"/>
      <c r="H215" s="1772"/>
      <c r="I215" s="1784"/>
      <c r="J215" s="1815" t="str">
        <f>作業員データ!$BE$30</f>
        <v/>
      </c>
      <c r="K215" s="1815" t="str">
        <f>作業員データ!$BH$30</f>
        <v/>
      </c>
      <c r="L215" s="1852"/>
      <c r="M215" s="1828"/>
      <c r="N215" s="1826"/>
      <c r="O215" s="1828"/>
      <c r="P215" s="1826"/>
      <c r="Q215" s="1830"/>
      <c r="R215" s="1835"/>
      <c r="S215" s="1828"/>
      <c r="T215" s="1826"/>
      <c r="U215" s="1828"/>
      <c r="V215" s="1826"/>
      <c r="W215" s="1830"/>
      <c r="X215" s="1839"/>
      <c r="Y215" s="1840"/>
      <c r="Z215" s="1840"/>
      <c r="AA215" s="1840"/>
      <c r="AB215" s="1840"/>
      <c r="AC215" s="1841"/>
      <c r="AD215" s="1781"/>
      <c r="AE215" s="1772"/>
      <c r="AF215" s="1772"/>
      <c r="AG215" s="1772"/>
      <c r="AH215" s="1775"/>
      <c r="AI215" s="1835"/>
      <c r="AJ215" s="1828"/>
      <c r="AK215" s="1826"/>
      <c r="AL215" s="1828"/>
      <c r="AM215" s="1826"/>
      <c r="AN215" s="1830"/>
      <c r="AO215" s="1832"/>
      <c r="AP215" s="1835"/>
      <c r="AQ215" s="1828"/>
      <c r="AR215" s="1826"/>
      <c r="AS215" s="1828"/>
      <c r="AT215" s="1826"/>
      <c r="AU215" s="1830"/>
      <c r="AV215" s="708">
        <f>作業員データ!$CI$31</f>
        <v>0</v>
      </c>
      <c r="AW215" s="1762">
        <f>作業員データ!$BQ$30</f>
        <v>0</v>
      </c>
      <c r="AX215" s="1763"/>
      <c r="AY215" s="1764"/>
      <c r="AZ215" s="1762">
        <f>作業員データ!$BW$30</f>
        <v>0</v>
      </c>
      <c r="BA215" s="1763"/>
      <c r="BB215" s="1764"/>
      <c r="BC215" s="1762">
        <f>作業員データ!$CC$30</f>
        <v>0</v>
      </c>
      <c r="BD215" s="1763"/>
      <c r="BE215" s="1764"/>
      <c r="BF215" s="1820"/>
      <c r="BG215" s="1822"/>
      <c r="BH215" s="1824"/>
      <c r="BI215" s="1822"/>
      <c r="BJ215" s="1824"/>
      <c r="BK215" s="1804"/>
      <c r="BL215" s="1734"/>
      <c r="BM215" s="1735"/>
      <c r="BN215" s="1756"/>
      <c r="BO215" s="1758"/>
    </row>
    <row r="216" spans="1:67" s="534" customFormat="1" ht="14.25" customHeight="1">
      <c r="A216" s="1832"/>
      <c r="B216" s="1809"/>
      <c r="C216" s="1810"/>
      <c r="D216" s="1810"/>
      <c r="E216" s="1810"/>
      <c r="F216" s="1811"/>
      <c r="G216" s="1778"/>
      <c r="H216" s="1772"/>
      <c r="I216" s="1784"/>
      <c r="J216" s="1815"/>
      <c r="K216" s="1815"/>
      <c r="L216" s="535"/>
      <c r="M216" s="536"/>
      <c r="N216" s="1772" t="e">
        <f ca="1">作業員データ!$N$30</f>
        <v>#VALUE!</v>
      </c>
      <c r="O216" s="1781" t="s">
        <v>593</v>
      </c>
      <c r="P216" s="536"/>
      <c r="Q216" s="537"/>
      <c r="R216" s="535"/>
      <c r="S216" s="536"/>
      <c r="T216" s="1772" t="e">
        <f ca="1">作業員データ!$X$30</f>
        <v>#VALUE!</v>
      </c>
      <c r="U216" s="1781" t="s">
        <v>61</v>
      </c>
      <c r="V216" s="536"/>
      <c r="W216" s="537"/>
      <c r="X216" s="1794">
        <f>作業員データ!$AA$30</f>
        <v>0</v>
      </c>
      <c r="Y216" s="1795"/>
      <c r="Z216" s="1795"/>
      <c r="AA216" s="1795"/>
      <c r="AB216" s="1795"/>
      <c r="AC216" s="1796"/>
      <c r="AD216" s="1780" t="s">
        <v>25</v>
      </c>
      <c r="AE216" s="1771">
        <f>作業員データ!$AB$30</f>
        <v>0</v>
      </c>
      <c r="AF216" s="1771"/>
      <c r="AG216" s="1771"/>
      <c r="AH216" s="1774" t="s">
        <v>26</v>
      </c>
      <c r="AI216" s="1777">
        <f>作業員データ!$AK$30</f>
        <v>0</v>
      </c>
      <c r="AJ216" s="1771"/>
      <c r="AK216" s="1780" t="s">
        <v>62</v>
      </c>
      <c r="AL216" s="1780"/>
      <c r="AM216" s="1771">
        <f>作業員データ!$AM$30</f>
        <v>0</v>
      </c>
      <c r="AN216" s="1783"/>
      <c r="AO216" s="1832"/>
      <c r="AP216" s="1777">
        <f>作業員データ!$AV$30</f>
        <v>0</v>
      </c>
      <c r="AQ216" s="1786"/>
      <c r="AR216" s="1786"/>
      <c r="AS216" s="1786"/>
      <c r="AT216" s="1786"/>
      <c r="AU216" s="1787"/>
      <c r="AV216" s="709">
        <f>作業員データ!$CJ$31</f>
        <v>0</v>
      </c>
      <c r="AW216" s="1762">
        <f>作業員データ!$BR$30</f>
        <v>0</v>
      </c>
      <c r="AX216" s="1763"/>
      <c r="AY216" s="1764"/>
      <c r="AZ216" s="1762">
        <f>作業員データ!$BX$30</f>
        <v>0</v>
      </c>
      <c r="BA216" s="1763"/>
      <c r="BB216" s="1764"/>
      <c r="BC216" s="1762">
        <f>作業員データ!$CD$30</f>
        <v>0</v>
      </c>
      <c r="BD216" s="1763"/>
      <c r="BE216" s="1764"/>
      <c r="BF216" s="1768"/>
      <c r="BG216" s="1747" t="s">
        <v>593</v>
      </c>
      <c r="BH216" s="1750"/>
      <c r="BI216" s="1747" t="s">
        <v>24</v>
      </c>
      <c r="BJ216" s="1750"/>
      <c r="BK216" s="1753" t="s">
        <v>595</v>
      </c>
      <c r="BL216" s="1734"/>
      <c r="BM216" s="1735"/>
      <c r="BN216" s="1756"/>
      <c r="BO216" s="1758"/>
    </row>
    <row r="217" spans="1:67" s="534" customFormat="1" ht="14.25" customHeight="1">
      <c r="A217" s="1832"/>
      <c r="B217" s="1777"/>
      <c r="C217" s="1771"/>
      <c r="D217" s="1771"/>
      <c r="E217" s="1771"/>
      <c r="F217" s="1783"/>
      <c r="G217" s="1778"/>
      <c r="H217" s="1772"/>
      <c r="I217" s="1784"/>
      <c r="J217" s="1756" t="str">
        <f>作業員データ!$BK$30</f>
        <v/>
      </c>
      <c r="K217" s="1758" t="str">
        <f>作業員データ!$BN$30</f>
        <v/>
      </c>
      <c r="L217" s="535"/>
      <c r="M217" s="536"/>
      <c r="N217" s="1772"/>
      <c r="O217" s="1781"/>
      <c r="P217" s="536"/>
      <c r="Q217" s="537"/>
      <c r="R217" s="535"/>
      <c r="S217" s="536"/>
      <c r="T217" s="1772"/>
      <c r="U217" s="1781"/>
      <c r="V217" s="536"/>
      <c r="W217" s="537"/>
      <c r="X217" s="1797"/>
      <c r="Y217" s="1798"/>
      <c r="Z217" s="1798"/>
      <c r="AA217" s="1798"/>
      <c r="AB217" s="1798"/>
      <c r="AC217" s="1799"/>
      <c r="AD217" s="1781"/>
      <c r="AE217" s="1772"/>
      <c r="AF217" s="1772"/>
      <c r="AG217" s="1772"/>
      <c r="AH217" s="1775"/>
      <c r="AI217" s="1778"/>
      <c r="AJ217" s="1772"/>
      <c r="AK217" s="1781"/>
      <c r="AL217" s="1781"/>
      <c r="AM217" s="1772"/>
      <c r="AN217" s="1784"/>
      <c r="AO217" s="1832"/>
      <c r="AP217" s="1788"/>
      <c r="AQ217" s="1789"/>
      <c r="AR217" s="1789"/>
      <c r="AS217" s="1789"/>
      <c r="AT217" s="1789"/>
      <c r="AU217" s="1790"/>
      <c r="AV217" s="1760">
        <f>作業員データ!$CK$31</f>
        <v>0</v>
      </c>
      <c r="AW217" s="1762">
        <f>作業員データ!$BS$30</f>
        <v>0</v>
      </c>
      <c r="AX217" s="1763"/>
      <c r="AY217" s="1764"/>
      <c r="AZ217" s="1762">
        <f>作業員データ!$BY$30</f>
        <v>0</v>
      </c>
      <c r="BA217" s="1763"/>
      <c r="BB217" s="1764"/>
      <c r="BC217" s="1762">
        <f>作業員データ!$CE$30</f>
        <v>0</v>
      </c>
      <c r="BD217" s="1763"/>
      <c r="BE217" s="1764"/>
      <c r="BF217" s="1769"/>
      <c r="BG217" s="1748"/>
      <c r="BH217" s="1751"/>
      <c r="BI217" s="1748"/>
      <c r="BJ217" s="1751"/>
      <c r="BK217" s="1754"/>
      <c r="BL217" s="1734"/>
      <c r="BM217" s="1735"/>
      <c r="BN217" s="1756"/>
      <c r="BO217" s="1758"/>
    </row>
    <row r="218" spans="1:67" s="534" customFormat="1" ht="14.25" customHeight="1">
      <c r="A218" s="1833"/>
      <c r="B218" s="1812"/>
      <c r="C218" s="1813"/>
      <c r="D218" s="1813"/>
      <c r="E218" s="1813"/>
      <c r="F218" s="1814"/>
      <c r="G218" s="1779"/>
      <c r="H218" s="1773"/>
      <c r="I218" s="1785"/>
      <c r="J218" s="1757"/>
      <c r="K218" s="1759"/>
      <c r="L218" s="538"/>
      <c r="M218" s="539"/>
      <c r="N218" s="1773"/>
      <c r="O218" s="1782"/>
      <c r="P218" s="539"/>
      <c r="Q218" s="540"/>
      <c r="R218" s="538"/>
      <c r="S218" s="539"/>
      <c r="T218" s="1773"/>
      <c r="U218" s="1782"/>
      <c r="V218" s="539"/>
      <c r="W218" s="540"/>
      <c r="X218" s="1800"/>
      <c r="Y218" s="1801"/>
      <c r="Z218" s="1801"/>
      <c r="AA218" s="1801"/>
      <c r="AB218" s="1801"/>
      <c r="AC218" s="1802"/>
      <c r="AD218" s="1782"/>
      <c r="AE218" s="1773"/>
      <c r="AF218" s="1773"/>
      <c r="AG218" s="1773"/>
      <c r="AH218" s="1776"/>
      <c r="AI218" s="1779"/>
      <c r="AJ218" s="1773"/>
      <c r="AK218" s="1782"/>
      <c r="AL218" s="1782"/>
      <c r="AM218" s="1773"/>
      <c r="AN218" s="1785"/>
      <c r="AO218" s="1833"/>
      <c r="AP218" s="1791"/>
      <c r="AQ218" s="1792"/>
      <c r="AR218" s="1792"/>
      <c r="AS218" s="1792"/>
      <c r="AT218" s="1792"/>
      <c r="AU218" s="1793"/>
      <c r="AV218" s="1761"/>
      <c r="AW218" s="1765">
        <f>作業員データ!$BT$30</f>
        <v>0</v>
      </c>
      <c r="AX218" s="1766"/>
      <c r="AY218" s="1767"/>
      <c r="AZ218" s="1765">
        <f>作業員データ!$BZ$30</f>
        <v>0</v>
      </c>
      <c r="BA218" s="1766"/>
      <c r="BB218" s="1767"/>
      <c r="BC218" s="1765">
        <f>作業員データ!$CF$30</f>
        <v>0</v>
      </c>
      <c r="BD218" s="1766"/>
      <c r="BE218" s="1767"/>
      <c r="BF218" s="1770"/>
      <c r="BG218" s="1749"/>
      <c r="BH218" s="1752"/>
      <c r="BI218" s="1749"/>
      <c r="BJ218" s="1752"/>
      <c r="BK218" s="1755"/>
      <c r="BL218" s="1736"/>
      <c r="BM218" s="1737"/>
      <c r="BN218" s="1807"/>
      <c r="BO218" s="1808"/>
    </row>
    <row r="219" spans="1:67" s="534" customFormat="1" ht="14.25" customHeight="1">
      <c r="A219" s="1831">
        <f>作業員データ!$A$31</f>
        <v>28</v>
      </c>
      <c r="B219" s="1842">
        <f>作業員データ!$B$31</f>
        <v>0</v>
      </c>
      <c r="C219" s="1843"/>
      <c r="D219" s="1843"/>
      <c r="E219" s="1843"/>
      <c r="F219" s="1844"/>
      <c r="G219" s="1848">
        <f>作業員データ!$D$31</f>
        <v>0</v>
      </c>
      <c r="H219" s="1825"/>
      <c r="I219" s="1849"/>
      <c r="J219" s="1850" t="str">
        <f>作業員データ!$AY$31</f>
        <v/>
      </c>
      <c r="K219" s="1815" t="str">
        <f>作業員データ!$BB$31</f>
        <v/>
      </c>
      <c r="L219" s="1848" t="str">
        <f>作業員データ!$L$31</f>
        <v/>
      </c>
      <c r="M219" s="1827" t="s">
        <v>593</v>
      </c>
      <c r="N219" s="1825">
        <f>作業員データ!$H$31</f>
        <v>0</v>
      </c>
      <c r="O219" s="1827" t="s">
        <v>24</v>
      </c>
      <c r="P219" s="1825">
        <f>作業員データ!$J$31</f>
        <v>0</v>
      </c>
      <c r="Q219" s="1829" t="s">
        <v>595</v>
      </c>
      <c r="R219" s="1834" t="str">
        <f>作業員データ!$V$31</f>
        <v/>
      </c>
      <c r="S219" s="1827" t="s">
        <v>593</v>
      </c>
      <c r="T219" s="1825">
        <f>作業員データ!$R$31</f>
        <v>0</v>
      </c>
      <c r="U219" s="1827" t="s">
        <v>24</v>
      </c>
      <c r="V219" s="1825">
        <f>作業員データ!$T$31</f>
        <v>0</v>
      </c>
      <c r="W219" s="1829" t="s">
        <v>595</v>
      </c>
      <c r="X219" s="1836">
        <f>作業員データ!$Y$31</f>
        <v>0</v>
      </c>
      <c r="Y219" s="1837"/>
      <c r="Z219" s="1837"/>
      <c r="AA219" s="1837"/>
      <c r="AB219" s="1837"/>
      <c r="AC219" s="1838"/>
      <c r="AD219" s="1827" t="s">
        <v>25</v>
      </c>
      <c r="AE219" s="1825">
        <f>作業員データ!$Z$31</f>
        <v>0</v>
      </c>
      <c r="AF219" s="1825"/>
      <c r="AG219" s="1825"/>
      <c r="AH219" s="1829" t="s">
        <v>26</v>
      </c>
      <c r="AI219" s="1834">
        <f>作業員データ!$AD$31</f>
        <v>0</v>
      </c>
      <c r="AJ219" s="1827" t="s">
        <v>593</v>
      </c>
      <c r="AK219" s="1825">
        <f>作業員データ!$AF$31</f>
        <v>0</v>
      </c>
      <c r="AL219" s="1827" t="s">
        <v>24</v>
      </c>
      <c r="AM219" s="1825">
        <f>作業員データ!$AH$31</f>
        <v>0</v>
      </c>
      <c r="AN219" s="1829" t="s">
        <v>595</v>
      </c>
      <c r="AO219" s="1831">
        <f>作業員データ!$AN$31</f>
        <v>0</v>
      </c>
      <c r="AP219" s="1834">
        <f>作業員データ!$AP$31</f>
        <v>0</v>
      </c>
      <c r="AQ219" s="1827" t="s">
        <v>593</v>
      </c>
      <c r="AR219" s="1825">
        <f>作業員データ!$AR$31</f>
        <v>0</v>
      </c>
      <c r="AS219" s="1827" t="s">
        <v>24</v>
      </c>
      <c r="AT219" s="1825">
        <f>作業員データ!$AT$31</f>
        <v>0</v>
      </c>
      <c r="AU219" s="1829" t="s">
        <v>595</v>
      </c>
      <c r="AV219" s="820">
        <f>作業員データ!$CG$32</f>
        <v>0</v>
      </c>
      <c r="AW219" s="1816">
        <f>作業員データ!$BO$31</f>
        <v>0</v>
      </c>
      <c r="AX219" s="1817"/>
      <c r="AY219" s="1818"/>
      <c r="AZ219" s="1816">
        <f>作業員データ!$BU$31</f>
        <v>0</v>
      </c>
      <c r="BA219" s="1817"/>
      <c r="BB219" s="1818"/>
      <c r="BC219" s="1816">
        <f>作業員データ!$CA$31</f>
        <v>0</v>
      </c>
      <c r="BD219" s="1817"/>
      <c r="BE219" s="1818"/>
      <c r="BF219" s="1819"/>
      <c r="BG219" s="1821" t="s">
        <v>593</v>
      </c>
      <c r="BH219" s="1823"/>
      <c r="BI219" s="1821" t="s">
        <v>24</v>
      </c>
      <c r="BJ219" s="1823"/>
      <c r="BK219" s="1803" t="s">
        <v>595</v>
      </c>
      <c r="BL219" s="1732" t="s">
        <v>2449</v>
      </c>
      <c r="BM219" s="1733"/>
      <c r="BN219" s="1805" t="s">
        <v>1557</v>
      </c>
      <c r="BO219" s="1806"/>
    </row>
    <row r="220" spans="1:67" s="534" customFormat="1" ht="14.25" customHeight="1">
      <c r="A220" s="1832"/>
      <c r="B220" s="1845"/>
      <c r="C220" s="1846"/>
      <c r="D220" s="1846"/>
      <c r="E220" s="1846"/>
      <c r="F220" s="1847"/>
      <c r="G220" s="1778"/>
      <c r="H220" s="1772"/>
      <c r="I220" s="1784"/>
      <c r="J220" s="1850"/>
      <c r="K220" s="1815"/>
      <c r="L220" s="1851"/>
      <c r="M220" s="1781"/>
      <c r="N220" s="1772"/>
      <c r="O220" s="1781"/>
      <c r="P220" s="1772"/>
      <c r="Q220" s="1775"/>
      <c r="R220" s="1778"/>
      <c r="S220" s="1781"/>
      <c r="T220" s="1772"/>
      <c r="U220" s="1781"/>
      <c r="V220" s="1772"/>
      <c r="W220" s="1775"/>
      <c r="X220" s="1797"/>
      <c r="Y220" s="1798"/>
      <c r="Z220" s="1798"/>
      <c r="AA220" s="1798"/>
      <c r="AB220" s="1798"/>
      <c r="AC220" s="1799"/>
      <c r="AD220" s="1781"/>
      <c r="AE220" s="1772"/>
      <c r="AF220" s="1772"/>
      <c r="AG220" s="1772"/>
      <c r="AH220" s="1775"/>
      <c r="AI220" s="1778"/>
      <c r="AJ220" s="1781"/>
      <c r="AK220" s="1772"/>
      <c r="AL220" s="1781"/>
      <c r="AM220" s="1772"/>
      <c r="AN220" s="1775"/>
      <c r="AO220" s="1832"/>
      <c r="AP220" s="1778"/>
      <c r="AQ220" s="1781"/>
      <c r="AR220" s="1772"/>
      <c r="AS220" s="1781"/>
      <c r="AT220" s="1772"/>
      <c r="AU220" s="1775"/>
      <c r="AV220" s="707">
        <f>作業員データ!$CH$32</f>
        <v>0</v>
      </c>
      <c r="AW220" s="1762">
        <f>作業員データ!$BP$31</f>
        <v>0</v>
      </c>
      <c r="AX220" s="1763"/>
      <c r="AY220" s="1764"/>
      <c r="AZ220" s="1762">
        <f>作業員データ!$BV$31</f>
        <v>0</v>
      </c>
      <c r="BA220" s="1763"/>
      <c r="BB220" s="1764"/>
      <c r="BC220" s="1762">
        <f>作業員データ!$CB$31</f>
        <v>0</v>
      </c>
      <c r="BD220" s="1763"/>
      <c r="BE220" s="1764"/>
      <c r="BF220" s="1769"/>
      <c r="BG220" s="1748"/>
      <c r="BH220" s="1751"/>
      <c r="BI220" s="1748"/>
      <c r="BJ220" s="1751"/>
      <c r="BK220" s="1754"/>
      <c r="BL220" s="1734"/>
      <c r="BM220" s="1735"/>
      <c r="BN220" s="1756"/>
      <c r="BO220" s="1758"/>
    </row>
    <row r="221" spans="1:67" s="534" customFormat="1" ht="14.25" customHeight="1">
      <c r="A221" s="1832"/>
      <c r="B221" s="1809">
        <f>作業員データ!$C$31</f>
        <v>0</v>
      </c>
      <c r="C221" s="1810"/>
      <c r="D221" s="1810"/>
      <c r="E221" s="1810"/>
      <c r="F221" s="1811"/>
      <c r="G221" s="1778"/>
      <c r="H221" s="1772"/>
      <c r="I221" s="1784"/>
      <c r="J221" s="1815" t="str">
        <f>作業員データ!$BE$31</f>
        <v/>
      </c>
      <c r="K221" s="1815" t="str">
        <f>作業員データ!$BH$31</f>
        <v/>
      </c>
      <c r="L221" s="1852"/>
      <c r="M221" s="1828"/>
      <c r="N221" s="1826"/>
      <c r="O221" s="1828"/>
      <c r="P221" s="1826"/>
      <c r="Q221" s="1830"/>
      <c r="R221" s="1835"/>
      <c r="S221" s="1828"/>
      <c r="T221" s="1826"/>
      <c r="U221" s="1828"/>
      <c r="V221" s="1826"/>
      <c r="W221" s="1830"/>
      <c r="X221" s="1839"/>
      <c r="Y221" s="1840"/>
      <c r="Z221" s="1840"/>
      <c r="AA221" s="1840"/>
      <c r="AB221" s="1840"/>
      <c r="AC221" s="1841"/>
      <c r="AD221" s="1781"/>
      <c r="AE221" s="1772"/>
      <c r="AF221" s="1772"/>
      <c r="AG221" s="1772"/>
      <c r="AH221" s="1775"/>
      <c r="AI221" s="1835"/>
      <c r="AJ221" s="1828"/>
      <c r="AK221" s="1826"/>
      <c r="AL221" s="1828"/>
      <c r="AM221" s="1826"/>
      <c r="AN221" s="1830"/>
      <c r="AO221" s="1832"/>
      <c r="AP221" s="1835"/>
      <c r="AQ221" s="1828"/>
      <c r="AR221" s="1826"/>
      <c r="AS221" s="1828"/>
      <c r="AT221" s="1826"/>
      <c r="AU221" s="1830"/>
      <c r="AV221" s="708">
        <f>作業員データ!$CI$32</f>
        <v>0</v>
      </c>
      <c r="AW221" s="1762">
        <f>作業員データ!$BQ$31</f>
        <v>0</v>
      </c>
      <c r="AX221" s="1763"/>
      <c r="AY221" s="1764"/>
      <c r="AZ221" s="1762">
        <f>作業員データ!$BW$31</f>
        <v>0</v>
      </c>
      <c r="BA221" s="1763"/>
      <c r="BB221" s="1764"/>
      <c r="BC221" s="1762">
        <f>作業員データ!$CC$31</f>
        <v>0</v>
      </c>
      <c r="BD221" s="1763"/>
      <c r="BE221" s="1764"/>
      <c r="BF221" s="1820"/>
      <c r="BG221" s="1822"/>
      <c r="BH221" s="1824"/>
      <c r="BI221" s="1822"/>
      <c r="BJ221" s="1824"/>
      <c r="BK221" s="1804"/>
      <c r="BL221" s="1734"/>
      <c r="BM221" s="1735"/>
      <c r="BN221" s="1756"/>
      <c r="BO221" s="1758"/>
    </row>
    <row r="222" spans="1:67" s="534" customFormat="1" ht="14.25" customHeight="1">
      <c r="A222" s="1832"/>
      <c r="B222" s="1809"/>
      <c r="C222" s="1810"/>
      <c r="D222" s="1810"/>
      <c r="E222" s="1810"/>
      <c r="F222" s="1811"/>
      <c r="G222" s="1778"/>
      <c r="H222" s="1772"/>
      <c r="I222" s="1784"/>
      <c r="J222" s="1815"/>
      <c r="K222" s="1815"/>
      <c r="L222" s="535"/>
      <c r="M222" s="536"/>
      <c r="N222" s="1772" t="e">
        <f ca="1">作業員データ!$N$31</f>
        <v>#VALUE!</v>
      </c>
      <c r="O222" s="1781" t="s">
        <v>593</v>
      </c>
      <c r="P222" s="536"/>
      <c r="Q222" s="537"/>
      <c r="R222" s="535"/>
      <c r="S222" s="536"/>
      <c r="T222" s="1772" t="e">
        <f ca="1">作業員データ!$X$31</f>
        <v>#VALUE!</v>
      </c>
      <c r="U222" s="1781" t="s">
        <v>61</v>
      </c>
      <c r="V222" s="536"/>
      <c r="W222" s="537"/>
      <c r="X222" s="1794">
        <f>作業員データ!$AA$31</f>
        <v>0</v>
      </c>
      <c r="Y222" s="1795"/>
      <c r="Z222" s="1795"/>
      <c r="AA222" s="1795"/>
      <c r="AB222" s="1795"/>
      <c r="AC222" s="1796"/>
      <c r="AD222" s="1780" t="s">
        <v>25</v>
      </c>
      <c r="AE222" s="1771">
        <f>作業員データ!$AB$31</f>
        <v>0</v>
      </c>
      <c r="AF222" s="1771"/>
      <c r="AG222" s="1771"/>
      <c r="AH222" s="1774" t="s">
        <v>26</v>
      </c>
      <c r="AI222" s="1777">
        <f>作業員データ!$AK$31</f>
        <v>0</v>
      </c>
      <c r="AJ222" s="1771"/>
      <c r="AK222" s="1780" t="s">
        <v>62</v>
      </c>
      <c r="AL222" s="1780"/>
      <c r="AM222" s="1771">
        <f>作業員データ!$AM$31</f>
        <v>0</v>
      </c>
      <c r="AN222" s="1783"/>
      <c r="AO222" s="1832"/>
      <c r="AP222" s="1777">
        <f>作業員データ!$AV$31</f>
        <v>0</v>
      </c>
      <c r="AQ222" s="1786"/>
      <c r="AR222" s="1786"/>
      <c r="AS222" s="1786"/>
      <c r="AT222" s="1786"/>
      <c r="AU222" s="1787"/>
      <c r="AV222" s="709">
        <f>作業員データ!$CJ$32</f>
        <v>0</v>
      </c>
      <c r="AW222" s="1762">
        <f>作業員データ!$BR$31</f>
        <v>0</v>
      </c>
      <c r="AX222" s="1763"/>
      <c r="AY222" s="1764"/>
      <c r="AZ222" s="1762">
        <f>作業員データ!$BX$31</f>
        <v>0</v>
      </c>
      <c r="BA222" s="1763"/>
      <c r="BB222" s="1764"/>
      <c r="BC222" s="1762">
        <f>作業員データ!$CD$31</f>
        <v>0</v>
      </c>
      <c r="BD222" s="1763"/>
      <c r="BE222" s="1764"/>
      <c r="BF222" s="1768"/>
      <c r="BG222" s="1747" t="s">
        <v>593</v>
      </c>
      <c r="BH222" s="1750"/>
      <c r="BI222" s="1747" t="s">
        <v>24</v>
      </c>
      <c r="BJ222" s="1750"/>
      <c r="BK222" s="1753" t="s">
        <v>595</v>
      </c>
      <c r="BL222" s="1734"/>
      <c r="BM222" s="1735"/>
      <c r="BN222" s="1756"/>
      <c r="BO222" s="1758"/>
    </row>
    <row r="223" spans="1:67" s="534" customFormat="1" ht="14.25" customHeight="1">
      <c r="A223" s="1832"/>
      <c r="B223" s="1777"/>
      <c r="C223" s="1771"/>
      <c r="D223" s="1771"/>
      <c r="E223" s="1771"/>
      <c r="F223" s="1783"/>
      <c r="G223" s="1778"/>
      <c r="H223" s="1772"/>
      <c r="I223" s="1784"/>
      <c r="J223" s="1756" t="str">
        <f>作業員データ!$BK$31</f>
        <v/>
      </c>
      <c r="K223" s="1758" t="str">
        <f>作業員データ!$BN$31</f>
        <v/>
      </c>
      <c r="L223" s="535"/>
      <c r="M223" s="536"/>
      <c r="N223" s="1772"/>
      <c r="O223" s="1781"/>
      <c r="P223" s="536"/>
      <c r="Q223" s="537"/>
      <c r="R223" s="535"/>
      <c r="S223" s="536"/>
      <c r="T223" s="1772"/>
      <c r="U223" s="1781"/>
      <c r="V223" s="536"/>
      <c r="W223" s="537"/>
      <c r="X223" s="1797"/>
      <c r="Y223" s="1798"/>
      <c r="Z223" s="1798"/>
      <c r="AA223" s="1798"/>
      <c r="AB223" s="1798"/>
      <c r="AC223" s="1799"/>
      <c r="AD223" s="1781"/>
      <c r="AE223" s="1772"/>
      <c r="AF223" s="1772"/>
      <c r="AG223" s="1772"/>
      <c r="AH223" s="1775"/>
      <c r="AI223" s="1778"/>
      <c r="AJ223" s="1772"/>
      <c r="AK223" s="1781"/>
      <c r="AL223" s="1781"/>
      <c r="AM223" s="1772"/>
      <c r="AN223" s="1784"/>
      <c r="AO223" s="1832"/>
      <c r="AP223" s="1788"/>
      <c r="AQ223" s="1789"/>
      <c r="AR223" s="1789"/>
      <c r="AS223" s="1789"/>
      <c r="AT223" s="1789"/>
      <c r="AU223" s="1790"/>
      <c r="AV223" s="1760">
        <f>作業員データ!$CK$32</f>
        <v>0</v>
      </c>
      <c r="AW223" s="1762">
        <f>作業員データ!$BS$31</f>
        <v>0</v>
      </c>
      <c r="AX223" s="1763"/>
      <c r="AY223" s="1764"/>
      <c r="AZ223" s="1762">
        <f>作業員データ!$BY$31</f>
        <v>0</v>
      </c>
      <c r="BA223" s="1763"/>
      <c r="BB223" s="1764"/>
      <c r="BC223" s="1762">
        <f>作業員データ!$CE$31</f>
        <v>0</v>
      </c>
      <c r="BD223" s="1763"/>
      <c r="BE223" s="1764"/>
      <c r="BF223" s="1769"/>
      <c r="BG223" s="1748"/>
      <c r="BH223" s="1751"/>
      <c r="BI223" s="1748"/>
      <c r="BJ223" s="1751"/>
      <c r="BK223" s="1754"/>
      <c r="BL223" s="1734"/>
      <c r="BM223" s="1735"/>
      <c r="BN223" s="1756"/>
      <c r="BO223" s="1758"/>
    </row>
    <row r="224" spans="1:67" s="534" customFormat="1" ht="14.25" customHeight="1">
      <c r="A224" s="1833"/>
      <c r="B224" s="1812"/>
      <c r="C224" s="1813"/>
      <c r="D224" s="1813"/>
      <c r="E224" s="1813"/>
      <c r="F224" s="1814"/>
      <c r="G224" s="1779"/>
      <c r="H224" s="1773"/>
      <c r="I224" s="1785"/>
      <c r="J224" s="1757"/>
      <c r="K224" s="1759"/>
      <c r="L224" s="538"/>
      <c r="M224" s="539"/>
      <c r="N224" s="1773"/>
      <c r="O224" s="1782"/>
      <c r="P224" s="539"/>
      <c r="Q224" s="540"/>
      <c r="R224" s="538"/>
      <c r="S224" s="539"/>
      <c r="T224" s="1773"/>
      <c r="U224" s="1782"/>
      <c r="V224" s="539"/>
      <c r="W224" s="540"/>
      <c r="X224" s="1800"/>
      <c r="Y224" s="1801"/>
      <c r="Z224" s="1801"/>
      <c r="AA224" s="1801"/>
      <c r="AB224" s="1801"/>
      <c r="AC224" s="1802"/>
      <c r="AD224" s="1782"/>
      <c r="AE224" s="1773"/>
      <c r="AF224" s="1773"/>
      <c r="AG224" s="1773"/>
      <c r="AH224" s="1776"/>
      <c r="AI224" s="1779"/>
      <c r="AJ224" s="1773"/>
      <c r="AK224" s="1782"/>
      <c r="AL224" s="1782"/>
      <c r="AM224" s="1773"/>
      <c r="AN224" s="1785"/>
      <c r="AO224" s="1833"/>
      <c r="AP224" s="1791"/>
      <c r="AQ224" s="1792"/>
      <c r="AR224" s="1792"/>
      <c r="AS224" s="1792"/>
      <c r="AT224" s="1792"/>
      <c r="AU224" s="1793"/>
      <c r="AV224" s="1761"/>
      <c r="AW224" s="1765">
        <f>作業員データ!$BT$31</f>
        <v>0</v>
      </c>
      <c r="AX224" s="1766"/>
      <c r="AY224" s="1767"/>
      <c r="AZ224" s="1765">
        <f>作業員データ!$BZ$31</f>
        <v>0</v>
      </c>
      <c r="BA224" s="1766"/>
      <c r="BB224" s="1767"/>
      <c r="BC224" s="1765">
        <f>作業員データ!$CF$31</f>
        <v>0</v>
      </c>
      <c r="BD224" s="1766"/>
      <c r="BE224" s="1767"/>
      <c r="BF224" s="1770"/>
      <c r="BG224" s="1749"/>
      <c r="BH224" s="1752"/>
      <c r="BI224" s="1749"/>
      <c r="BJ224" s="1752"/>
      <c r="BK224" s="1755"/>
      <c r="BL224" s="1736"/>
      <c r="BM224" s="1737"/>
      <c r="BN224" s="1807"/>
      <c r="BO224" s="1808"/>
    </row>
    <row r="225" spans="1:67" s="534" customFormat="1" ht="14.25" customHeight="1">
      <c r="A225" s="1831">
        <f>作業員データ!$A$32</f>
        <v>29</v>
      </c>
      <c r="B225" s="1842">
        <f>作業員データ!$B$32</f>
        <v>0</v>
      </c>
      <c r="C225" s="1843"/>
      <c r="D225" s="1843"/>
      <c r="E225" s="1843"/>
      <c r="F225" s="1844"/>
      <c r="G225" s="1848">
        <f>作業員データ!$D$32</f>
        <v>0</v>
      </c>
      <c r="H225" s="1825"/>
      <c r="I225" s="1849"/>
      <c r="J225" s="1850" t="str">
        <f>作業員データ!$AY$32</f>
        <v/>
      </c>
      <c r="K225" s="1815" t="str">
        <f>作業員データ!$BB$32</f>
        <v/>
      </c>
      <c r="L225" s="1848" t="str">
        <f>作業員データ!$L$32</f>
        <v/>
      </c>
      <c r="M225" s="1827" t="s">
        <v>593</v>
      </c>
      <c r="N225" s="1825">
        <f>作業員データ!$H$32</f>
        <v>0</v>
      </c>
      <c r="O225" s="1827" t="s">
        <v>24</v>
      </c>
      <c r="P225" s="1825">
        <f>作業員データ!$J$32</f>
        <v>0</v>
      </c>
      <c r="Q225" s="1829" t="s">
        <v>595</v>
      </c>
      <c r="R225" s="1834" t="str">
        <f>作業員データ!$V$32</f>
        <v/>
      </c>
      <c r="S225" s="1827" t="s">
        <v>593</v>
      </c>
      <c r="T225" s="1825">
        <f>作業員データ!$R$32</f>
        <v>0</v>
      </c>
      <c r="U225" s="1827" t="s">
        <v>24</v>
      </c>
      <c r="V225" s="1825">
        <f>作業員データ!$T$32</f>
        <v>0</v>
      </c>
      <c r="W225" s="1829" t="s">
        <v>595</v>
      </c>
      <c r="X225" s="1836">
        <f>作業員データ!$Y$32</f>
        <v>0</v>
      </c>
      <c r="Y225" s="1837"/>
      <c r="Z225" s="1837"/>
      <c r="AA225" s="1837"/>
      <c r="AB225" s="1837"/>
      <c r="AC225" s="1838"/>
      <c r="AD225" s="1827" t="s">
        <v>25</v>
      </c>
      <c r="AE225" s="1825">
        <f>作業員データ!$Z$32</f>
        <v>0</v>
      </c>
      <c r="AF225" s="1825"/>
      <c r="AG225" s="1825"/>
      <c r="AH225" s="1829" t="s">
        <v>26</v>
      </c>
      <c r="AI225" s="1834">
        <f>作業員データ!$AD$32</f>
        <v>0</v>
      </c>
      <c r="AJ225" s="1827" t="s">
        <v>593</v>
      </c>
      <c r="AK225" s="1825">
        <f>作業員データ!$AF$32</f>
        <v>0</v>
      </c>
      <c r="AL225" s="1827" t="s">
        <v>24</v>
      </c>
      <c r="AM225" s="1825">
        <f>作業員データ!$AH$32</f>
        <v>0</v>
      </c>
      <c r="AN225" s="1829" t="s">
        <v>595</v>
      </c>
      <c r="AO225" s="1831">
        <f>作業員データ!$AN$32</f>
        <v>0</v>
      </c>
      <c r="AP225" s="1834">
        <f>作業員データ!$AP$32</f>
        <v>0</v>
      </c>
      <c r="AQ225" s="1827" t="s">
        <v>593</v>
      </c>
      <c r="AR225" s="1825">
        <f>作業員データ!$AR$32</f>
        <v>0</v>
      </c>
      <c r="AS225" s="1827" t="s">
        <v>24</v>
      </c>
      <c r="AT225" s="1825">
        <f>作業員データ!$AT$32</f>
        <v>0</v>
      </c>
      <c r="AU225" s="1829" t="s">
        <v>595</v>
      </c>
      <c r="AV225" s="820">
        <f>作業員データ!$CG$33</f>
        <v>0</v>
      </c>
      <c r="AW225" s="1816">
        <f>作業員データ!$BO$32</f>
        <v>0</v>
      </c>
      <c r="AX225" s="1817"/>
      <c r="AY225" s="1818"/>
      <c r="AZ225" s="1816">
        <f>作業員データ!$BU$32</f>
        <v>0</v>
      </c>
      <c r="BA225" s="1817"/>
      <c r="BB225" s="1818"/>
      <c r="BC225" s="1816">
        <f>作業員データ!$CA$32</f>
        <v>0</v>
      </c>
      <c r="BD225" s="1817"/>
      <c r="BE225" s="1818"/>
      <c r="BF225" s="1819"/>
      <c r="BG225" s="1821" t="s">
        <v>593</v>
      </c>
      <c r="BH225" s="1823"/>
      <c r="BI225" s="1821" t="s">
        <v>24</v>
      </c>
      <c r="BJ225" s="1823"/>
      <c r="BK225" s="1803" t="s">
        <v>595</v>
      </c>
      <c r="BL225" s="1732" t="s">
        <v>2449</v>
      </c>
      <c r="BM225" s="1733"/>
      <c r="BN225" s="1805" t="s">
        <v>1557</v>
      </c>
      <c r="BO225" s="1806"/>
    </row>
    <row r="226" spans="1:67" s="534" customFormat="1" ht="14.25" customHeight="1">
      <c r="A226" s="1832"/>
      <c r="B226" s="1845"/>
      <c r="C226" s="1846"/>
      <c r="D226" s="1846"/>
      <c r="E226" s="1846"/>
      <c r="F226" s="1847"/>
      <c r="G226" s="1778"/>
      <c r="H226" s="1772"/>
      <c r="I226" s="1784"/>
      <c r="J226" s="1850"/>
      <c r="K226" s="1815"/>
      <c r="L226" s="1851"/>
      <c r="M226" s="1781"/>
      <c r="N226" s="1772"/>
      <c r="O226" s="1781"/>
      <c r="P226" s="1772"/>
      <c r="Q226" s="1775"/>
      <c r="R226" s="1778"/>
      <c r="S226" s="1781"/>
      <c r="T226" s="1772"/>
      <c r="U226" s="1781"/>
      <c r="V226" s="1772"/>
      <c r="W226" s="1775"/>
      <c r="X226" s="1797"/>
      <c r="Y226" s="1798"/>
      <c r="Z226" s="1798"/>
      <c r="AA226" s="1798"/>
      <c r="AB226" s="1798"/>
      <c r="AC226" s="1799"/>
      <c r="AD226" s="1781"/>
      <c r="AE226" s="1772"/>
      <c r="AF226" s="1772"/>
      <c r="AG226" s="1772"/>
      <c r="AH226" s="1775"/>
      <c r="AI226" s="1778"/>
      <c r="AJ226" s="1781"/>
      <c r="AK226" s="1772"/>
      <c r="AL226" s="1781"/>
      <c r="AM226" s="1772"/>
      <c r="AN226" s="1775"/>
      <c r="AO226" s="1832"/>
      <c r="AP226" s="1778"/>
      <c r="AQ226" s="1781"/>
      <c r="AR226" s="1772"/>
      <c r="AS226" s="1781"/>
      <c r="AT226" s="1772"/>
      <c r="AU226" s="1775"/>
      <c r="AV226" s="707">
        <f>作業員データ!$CH$33</f>
        <v>0</v>
      </c>
      <c r="AW226" s="1762">
        <f>作業員データ!$BP$32</f>
        <v>0</v>
      </c>
      <c r="AX226" s="1763"/>
      <c r="AY226" s="1764"/>
      <c r="AZ226" s="1762">
        <f>作業員データ!$BV$32</f>
        <v>0</v>
      </c>
      <c r="BA226" s="1763"/>
      <c r="BB226" s="1764"/>
      <c r="BC226" s="1762">
        <f>作業員データ!$CB$32</f>
        <v>0</v>
      </c>
      <c r="BD226" s="1763"/>
      <c r="BE226" s="1764"/>
      <c r="BF226" s="1769"/>
      <c r="BG226" s="1748"/>
      <c r="BH226" s="1751"/>
      <c r="BI226" s="1748"/>
      <c r="BJ226" s="1751"/>
      <c r="BK226" s="1754"/>
      <c r="BL226" s="1734"/>
      <c r="BM226" s="1735"/>
      <c r="BN226" s="1756"/>
      <c r="BO226" s="1758"/>
    </row>
    <row r="227" spans="1:67" s="534" customFormat="1" ht="14.25" customHeight="1">
      <c r="A227" s="1832"/>
      <c r="B227" s="1809">
        <f>作業員データ!$C$32</f>
        <v>0</v>
      </c>
      <c r="C227" s="1810"/>
      <c r="D227" s="1810"/>
      <c r="E227" s="1810"/>
      <c r="F227" s="1811"/>
      <c r="G227" s="1778"/>
      <c r="H227" s="1772"/>
      <c r="I227" s="1784"/>
      <c r="J227" s="1815" t="str">
        <f>作業員データ!$BE$32</f>
        <v/>
      </c>
      <c r="K227" s="1815" t="str">
        <f>作業員データ!$BH$32</f>
        <v/>
      </c>
      <c r="L227" s="1852"/>
      <c r="M227" s="1828"/>
      <c r="N227" s="1826"/>
      <c r="O227" s="1828"/>
      <c r="P227" s="1826"/>
      <c r="Q227" s="1830"/>
      <c r="R227" s="1835"/>
      <c r="S227" s="1828"/>
      <c r="T227" s="1826"/>
      <c r="U227" s="1828"/>
      <c r="V227" s="1826"/>
      <c r="W227" s="1830"/>
      <c r="X227" s="1839"/>
      <c r="Y227" s="1840"/>
      <c r="Z227" s="1840"/>
      <c r="AA227" s="1840"/>
      <c r="AB227" s="1840"/>
      <c r="AC227" s="1841"/>
      <c r="AD227" s="1781"/>
      <c r="AE227" s="1772"/>
      <c r="AF227" s="1772"/>
      <c r="AG227" s="1772"/>
      <c r="AH227" s="1775"/>
      <c r="AI227" s="1835"/>
      <c r="AJ227" s="1828"/>
      <c r="AK227" s="1826"/>
      <c r="AL227" s="1828"/>
      <c r="AM227" s="1826"/>
      <c r="AN227" s="1830"/>
      <c r="AO227" s="1832"/>
      <c r="AP227" s="1835"/>
      <c r="AQ227" s="1828"/>
      <c r="AR227" s="1826"/>
      <c r="AS227" s="1828"/>
      <c r="AT227" s="1826"/>
      <c r="AU227" s="1830"/>
      <c r="AV227" s="708">
        <f>作業員データ!$CI$33</f>
        <v>0</v>
      </c>
      <c r="AW227" s="1762">
        <f>作業員データ!$BQ$32</f>
        <v>0</v>
      </c>
      <c r="AX227" s="1763"/>
      <c r="AY227" s="1764"/>
      <c r="AZ227" s="1762">
        <f>作業員データ!$BW$32</f>
        <v>0</v>
      </c>
      <c r="BA227" s="1763"/>
      <c r="BB227" s="1764"/>
      <c r="BC227" s="1762">
        <f>作業員データ!$CC$32</f>
        <v>0</v>
      </c>
      <c r="BD227" s="1763"/>
      <c r="BE227" s="1764"/>
      <c r="BF227" s="1820"/>
      <c r="BG227" s="1822"/>
      <c r="BH227" s="1824"/>
      <c r="BI227" s="1822"/>
      <c r="BJ227" s="1824"/>
      <c r="BK227" s="1804"/>
      <c r="BL227" s="1734"/>
      <c r="BM227" s="1735"/>
      <c r="BN227" s="1756"/>
      <c r="BO227" s="1758"/>
    </row>
    <row r="228" spans="1:67" s="534" customFormat="1" ht="14.25" customHeight="1">
      <c r="A228" s="1832"/>
      <c r="B228" s="1809"/>
      <c r="C228" s="1810"/>
      <c r="D228" s="1810"/>
      <c r="E228" s="1810"/>
      <c r="F228" s="1811"/>
      <c r="G228" s="1778"/>
      <c r="H228" s="1772"/>
      <c r="I228" s="1784"/>
      <c r="J228" s="1815"/>
      <c r="K228" s="1815"/>
      <c r="L228" s="535"/>
      <c r="M228" s="536"/>
      <c r="N228" s="1772" t="e">
        <f ca="1">作業員データ!$N$32</f>
        <v>#VALUE!</v>
      </c>
      <c r="O228" s="1781" t="s">
        <v>593</v>
      </c>
      <c r="P228" s="536"/>
      <c r="Q228" s="537"/>
      <c r="R228" s="535"/>
      <c r="S228" s="536"/>
      <c r="T228" s="1772" t="e">
        <f ca="1">作業員データ!$X$32</f>
        <v>#VALUE!</v>
      </c>
      <c r="U228" s="1781" t="s">
        <v>61</v>
      </c>
      <c r="V228" s="536"/>
      <c r="W228" s="537"/>
      <c r="X228" s="1794">
        <f>作業員データ!$AA$32</f>
        <v>0</v>
      </c>
      <c r="Y228" s="1795"/>
      <c r="Z228" s="1795"/>
      <c r="AA228" s="1795"/>
      <c r="AB228" s="1795"/>
      <c r="AC228" s="1796"/>
      <c r="AD228" s="1780" t="s">
        <v>25</v>
      </c>
      <c r="AE228" s="1771">
        <f>作業員データ!$AB$32</f>
        <v>0</v>
      </c>
      <c r="AF228" s="1771"/>
      <c r="AG228" s="1771"/>
      <c r="AH228" s="1774" t="s">
        <v>26</v>
      </c>
      <c r="AI228" s="1777">
        <f>作業員データ!$AK$32</f>
        <v>0</v>
      </c>
      <c r="AJ228" s="1771"/>
      <c r="AK228" s="1780" t="s">
        <v>62</v>
      </c>
      <c r="AL228" s="1780"/>
      <c r="AM228" s="1771">
        <f>作業員データ!$AM$32</f>
        <v>0</v>
      </c>
      <c r="AN228" s="1783"/>
      <c r="AO228" s="1832"/>
      <c r="AP228" s="1777">
        <f>作業員データ!$AV$32</f>
        <v>0</v>
      </c>
      <c r="AQ228" s="1786"/>
      <c r="AR228" s="1786"/>
      <c r="AS228" s="1786"/>
      <c r="AT228" s="1786"/>
      <c r="AU228" s="1787"/>
      <c r="AV228" s="709">
        <f>作業員データ!$CJ$33</f>
        <v>0</v>
      </c>
      <c r="AW228" s="1762">
        <f>作業員データ!$BR$32</f>
        <v>0</v>
      </c>
      <c r="AX228" s="1763"/>
      <c r="AY228" s="1764"/>
      <c r="AZ228" s="1762">
        <f>作業員データ!$BX$32</f>
        <v>0</v>
      </c>
      <c r="BA228" s="1763"/>
      <c r="BB228" s="1764"/>
      <c r="BC228" s="1762">
        <f>作業員データ!$CD$32</f>
        <v>0</v>
      </c>
      <c r="BD228" s="1763"/>
      <c r="BE228" s="1764"/>
      <c r="BF228" s="1768"/>
      <c r="BG228" s="1747" t="s">
        <v>593</v>
      </c>
      <c r="BH228" s="1750"/>
      <c r="BI228" s="1747" t="s">
        <v>24</v>
      </c>
      <c r="BJ228" s="1750"/>
      <c r="BK228" s="1753" t="s">
        <v>595</v>
      </c>
      <c r="BL228" s="1734"/>
      <c r="BM228" s="1735"/>
      <c r="BN228" s="1756"/>
      <c r="BO228" s="1758"/>
    </row>
    <row r="229" spans="1:67" s="534" customFormat="1" ht="14.25" customHeight="1">
      <c r="A229" s="1832"/>
      <c r="B229" s="1777"/>
      <c r="C229" s="1771"/>
      <c r="D229" s="1771"/>
      <c r="E229" s="1771"/>
      <c r="F229" s="1783"/>
      <c r="G229" s="1778"/>
      <c r="H229" s="1772"/>
      <c r="I229" s="1784"/>
      <c r="J229" s="1756" t="str">
        <f>作業員データ!$BK$32</f>
        <v/>
      </c>
      <c r="K229" s="1758" t="str">
        <f>作業員データ!$BN$32</f>
        <v/>
      </c>
      <c r="L229" s="535"/>
      <c r="M229" s="536"/>
      <c r="N229" s="1772"/>
      <c r="O229" s="1781"/>
      <c r="P229" s="536"/>
      <c r="Q229" s="537"/>
      <c r="R229" s="535"/>
      <c r="S229" s="536"/>
      <c r="T229" s="1772"/>
      <c r="U229" s="1781"/>
      <c r="V229" s="536"/>
      <c r="W229" s="537"/>
      <c r="X229" s="1797"/>
      <c r="Y229" s="1798"/>
      <c r="Z229" s="1798"/>
      <c r="AA229" s="1798"/>
      <c r="AB229" s="1798"/>
      <c r="AC229" s="1799"/>
      <c r="AD229" s="1781"/>
      <c r="AE229" s="1772"/>
      <c r="AF229" s="1772"/>
      <c r="AG229" s="1772"/>
      <c r="AH229" s="1775"/>
      <c r="AI229" s="1778"/>
      <c r="AJ229" s="1772"/>
      <c r="AK229" s="1781"/>
      <c r="AL229" s="1781"/>
      <c r="AM229" s="1772"/>
      <c r="AN229" s="1784"/>
      <c r="AO229" s="1832"/>
      <c r="AP229" s="1788"/>
      <c r="AQ229" s="1789"/>
      <c r="AR229" s="1789"/>
      <c r="AS229" s="1789"/>
      <c r="AT229" s="1789"/>
      <c r="AU229" s="1790"/>
      <c r="AV229" s="1760">
        <f>作業員データ!$CK$33</f>
        <v>0</v>
      </c>
      <c r="AW229" s="1762">
        <f>作業員データ!$BS$32</f>
        <v>0</v>
      </c>
      <c r="AX229" s="1763"/>
      <c r="AY229" s="1764"/>
      <c r="AZ229" s="1762">
        <f>作業員データ!$BY$32</f>
        <v>0</v>
      </c>
      <c r="BA229" s="1763"/>
      <c r="BB229" s="1764"/>
      <c r="BC229" s="1762">
        <f>作業員データ!$CE$32</f>
        <v>0</v>
      </c>
      <c r="BD229" s="1763"/>
      <c r="BE229" s="1764"/>
      <c r="BF229" s="1769"/>
      <c r="BG229" s="1748"/>
      <c r="BH229" s="1751"/>
      <c r="BI229" s="1748"/>
      <c r="BJ229" s="1751"/>
      <c r="BK229" s="1754"/>
      <c r="BL229" s="1734"/>
      <c r="BM229" s="1735"/>
      <c r="BN229" s="1756"/>
      <c r="BO229" s="1758"/>
    </row>
    <row r="230" spans="1:67" s="534" customFormat="1" ht="14.25" customHeight="1">
      <c r="A230" s="1833"/>
      <c r="B230" s="1812"/>
      <c r="C230" s="1813"/>
      <c r="D230" s="1813"/>
      <c r="E230" s="1813"/>
      <c r="F230" s="1814"/>
      <c r="G230" s="1779"/>
      <c r="H230" s="1773"/>
      <c r="I230" s="1785"/>
      <c r="J230" s="1757"/>
      <c r="K230" s="1759"/>
      <c r="L230" s="538"/>
      <c r="M230" s="539"/>
      <c r="N230" s="1773"/>
      <c r="O230" s="1782"/>
      <c r="P230" s="539"/>
      <c r="Q230" s="540"/>
      <c r="R230" s="538"/>
      <c r="S230" s="539"/>
      <c r="T230" s="1773"/>
      <c r="U230" s="1782"/>
      <c r="V230" s="539"/>
      <c r="W230" s="540"/>
      <c r="X230" s="1800"/>
      <c r="Y230" s="1801"/>
      <c r="Z230" s="1801"/>
      <c r="AA230" s="1801"/>
      <c r="AB230" s="1801"/>
      <c r="AC230" s="1802"/>
      <c r="AD230" s="1782"/>
      <c r="AE230" s="1773"/>
      <c r="AF230" s="1773"/>
      <c r="AG230" s="1773"/>
      <c r="AH230" s="1776"/>
      <c r="AI230" s="1779"/>
      <c r="AJ230" s="1773"/>
      <c r="AK230" s="1782"/>
      <c r="AL230" s="1782"/>
      <c r="AM230" s="1773"/>
      <c r="AN230" s="1785"/>
      <c r="AO230" s="1833"/>
      <c r="AP230" s="1791"/>
      <c r="AQ230" s="1792"/>
      <c r="AR230" s="1792"/>
      <c r="AS230" s="1792"/>
      <c r="AT230" s="1792"/>
      <c r="AU230" s="1793"/>
      <c r="AV230" s="1761"/>
      <c r="AW230" s="1765">
        <f>作業員データ!$BT$32</f>
        <v>0</v>
      </c>
      <c r="AX230" s="1766"/>
      <c r="AY230" s="1767"/>
      <c r="AZ230" s="1765">
        <f>作業員データ!$BZ$32</f>
        <v>0</v>
      </c>
      <c r="BA230" s="1766"/>
      <c r="BB230" s="1767"/>
      <c r="BC230" s="1765">
        <f>作業員データ!$CF$32</f>
        <v>0</v>
      </c>
      <c r="BD230" s="1766"/>
      <c r="BE230" s="1767"/>
      <c r="BF230" s="1770"/>
      <c r="BG230" s="1749"/>
      <c r="BH230" s="1752"/>
      <c r="BI230" s="1749"/>
      <c r="BJ230" s="1752"/>
      <c r="BK230" s="1755"/>
      <c r="BL230" s="1736"/>
      <c r="BM230" s="1737"/>
      <c r="BN230" s="1807"/>
      <c r="BO230" s="1808"/>
    </row>
    <row r="231" spans="1:67" s="534" customFormat="1" ht="14.25" customHeight="1">
      <c r="A231" s="1831">
        <f>作業員データ!$A$33</f>
        <v>30</v>
      </c>
      <c r="B231" s="1842">
        <f>作業員データ!$B$33</f>
        <v>0</v>
      </c>
      <c r="C231" s="1843"/>
      <c r="D231" s="1843"/>
      <c r="E231" s="1843"/>
      <c r="F231" s="1844"/>
      <c r="G231" s="1848">
        <f>作業員データ!$D$33</f>
        <v>0</v>
      </c>
      <c r="H231" s="1825"/>
      <c r="I231" s="1849"/>
      <c r="J231" s="1850" t="str">
        <f>作業員データ!$AY$33</f>
        <v/>
      </c>
      <c r="K231" s="1815" t="str">
        <f>作業員データ!$BB$33</f>
        <v/>
      </c>
      <c r="L231" s="1848" t="str">
        <f>作業員データ!$L$33</f>
        <v/>
      </c>
      <c r="M231" s="1827" t="s">
        <v>593</v>
      </c>
      <c r="N231" s="1825">
        <f>作業員データ!$H$33</f>
        <v>0</v>
      </c>
      <c r="O231" s="1827" t="s">
        <v>24</v>
      </c>
      <c r="P231" s="1825">
        <f>作業員データ!$J$33</f>
        <v>0</v>
      </c>
      <c r="Q231" s="1829" t="s">
        <v>595</v>
      </c>
      <c r="R231" s="1834" t="str">
        <f>作業員データ!$V$33</f>
        <v/>
      </c>
      <c r="S231" s="1827" t="s">
        <v>593</v>
      </c>
      <c r="T231" s="1825">
        <f>作業員データ!$R$33</f>
        <v>0</v>
      </c>
      <c r="U231" s="1827" t="s">
        <v>24</v>
      </c>
      <c r="V231" s="1825">
        <f>作業員データ!$T$33</f>
        <v>0</v>
      </c>
      <c r="W231" s="1829" t="s">
        <v>595</v>
      </c>
      <c r="X231" s="1836">
        <f>作業員データ!$Y$33</f>
        <v>0</v>
      </c>
      <c r="Y231" s="1837"/>
      <c r="Z231" s="1837"/>
      <c r="AA231" s="1837"/>
      <c r="AB231" s="1837"/>
      <c r="AC231" s="1838"/>
      <c r="AD231" s="1827" t="s">
        <v>25</v>
      </c>
      <c r="AE231" s="1825">
        <f>作業員データ!$Z$33</f>
        <v>0</v>
      </c>
      <c r="AF231" s="1825"/>
      <c r="AG231" s="1825"/>
      <c r="AH231" s="1829" t="s">
        <v>26</v>
      </c>
      <c r="AI231" s="1834">
        <f>作業員データ!$AD$33</f>
        <v>0</v>
      </c>
      <c r="AJ231" s="1827" t="s">
        <v>593</v>
      </c>
      <c r="AK231" s="1825">
        <f>作業員データ!$AF$33</f>
        <v>0</v>
      </c>
      <c r="AL231" s="1827" t="s">
        <v>24</v>
      </c>
      <c r="AM231" s="1825">
        <f>作業員データ!$AH$33</f>
        <v>0</v>
      </c>
      <c r="AN231" s="1829" t="s">
        <v>595</v>
      </c>
      <c r="AO231" s="1831">
        <f>作業員データ!$AN$33</f>
        <v>0</v>
      </c>
      <c r="AP231" s="1834">
        <f>作業員データ!$AP$33</f>
        <v>0</v>
      </c>
      <c r="AQ231" s="1827" t="s">
        <v>593</v>
      </c>
      <c r="AR231" s="1825">
        <f>作業員データ!$AR$33</f>
        <v>0</v>
      </c>
      <c r="AS231" s="1827" t="s">
        <v>24</v>
      </c>
      <c r="AT231" s="1825">
        <f>作業員データ!$AT$33</f>
        <v>0</v>
      </c>
      <c r="AU231" s="1829" t="s">
        <v>595</v>
      </c>
      <c r="AV231" s="820">
        <f>作業員データ!$CG$33</f>
        <v>0</v>
      </c>
      <c r="AW231" s="1816">
        <f>作業員データ!$BO$33</f>
        <v>0</v>
      </c>
      <c r="AX231" s="1817"/>
      <c r="AY231" s="1818"/>
      <c r="AZ231" s="1816">
        <f>作業員データ!$BU$33</f>
        <v>0</v>
      </c>
      <c r="BA231" s="1817"/>
      <c r="BB231" s="1818"/>
      <c r="BC231" s="1816">
        <f>作業員データ!$CA$33</f>
        <v>0</v>
      </c>
      <c r="BD231" s="1817"/>
      <c r="BE231" s="1818"/>
      <c r="BF231" s="1819"/>
      <c r="BG231" s="1821" t="s">
        <v>593</v>
      </c>
      <c r="BH231" s="1823"/>
      <c r="BI231" s="1821" t="s">
        <v>24</v>
      </c>
      <c r="BJ231" s="1823"/>
      <c r="BK231" s="1803" t="s">
        <v>595</v>
      </c>
      <c r="BL231" s="1732" t="s">
        <v>2449</v>
      </c>
      <c r="BM231" s="1733"/>
      <c r="BN231" s="1805" t="s">
        <v>1557</v>
      </c>
      <c r="BO231" s="1806"/>
    </row>
    <row r="232" spans="1:67" s="534" customFormat="1" ht="14.25" customHeight="1">
      <c r="A232" s="1832"/>
      <c r="B232" s="1845"/>
      <c r="C232" s="1846"/>
      <c r="D232" s="1846"/>
      <c r="E232" s="1846"/>
      <c r="F232" s="1847"/>
      <c r="G232" s="1778"/>
      <c r="H232" s="1772"/>
      <c r="I232" s="1784"/>
      <c r="J232" s="1850"/>
      <c r="K232" s="1815"/>
      <c r="L232" s="1851"/>
      <c r="M232" s="1781"/>
      <c r="N232" s="1772"/>
      <c r="O232" s="1781"/>
      <c r="P232" s="1772"/>
      <c r="Q232" s="1775"/>
      <c r="R232" s="1778"/>
      <c r="S232" s="1781"/>
      <c r="T232" s="1772"/>
      <c r="U232" s="1781"/>
      <c r="V232" s="1772"/>
      <c r="W232" s="1775"/>
      <c r="X232" s="1797"/>
      <c r="Y232" s="1798"/>
      <c r="Z232" s="1798"/>
      <c r="AA232" s="1798"/>
      <c r="AB232" s="1798"/>
      <c r="AC232" s="1799"/>
      <c r="AD232" s="1781"/>
      <c r="AE232" s="1772"/>
      <c r="AF232" s="1772"/>
      <c r="AG232" s="1772"/>
      <c r="AH232" s="1775"/>
      <c r="AI232" s="1778"/>
      <c r="AJ232" s="1781"/>
      <c r="AK232" s="1772"/>
      <c r="AL232" s="1781"/>
      <c r="AM232" s="1772"/>
      <c r="AN232" s="1775"/>
      <c r="AO232" s="1832"/>
      <c r="AP232" s="1778"/>
      <c r="AQ232" s="1781"/>
      <c r="AR232" s="1772"/>
      <c r="AS232" s="1781"/>
      <c r="AT232" s="1772"/>
      <c r="AU232" s="1775"/>
      <c r="AV232" s="707">
        <f>作業員データ!$CH$33</f>
        <v>0</v>
      </c>
      <c r="AW232" s="1762">
        <f>作業員データ!$BP$33</f>
        <v>0</v>
      </c>
      <c r="AX232" s="1763"/>
      <c r="AY232" s="1764"/>
      <c r="AZ232" s="1762">
        <f>作業員データ!$BV$33</f>
        <v>0</v>
      </c>
      <c r="BA232" s="1763"/>
      <c r="BB232" s="1764"/>
      <c r="BC232" s="1762">
        <f>作業員データ!$CB$33</f>
        <v>0</v>
      </c>
      <c r="BD232" s="1763"/>
      <c r="BE232" s="1764"/>
      <c r="BF232" s="1769"/>
      <c r="BG232" s="1748"/>
      <c r="BH232" s="1751"/>
      <c r="BI232" s="1748"/>
      <c r="BJ232" s="1751"/>
      <c r="BK232" s="1754"/>
      <c r="BL232" s="1734"/>
      <c r="BM232" s="1735"/>
      <c r="BN232" s="1756"/>
      <c r="BO232" s="1758"/>
    </row>
    <row r="233" spans="1:67" s="534" customFormat="1" ht="14.25" customHeight="1">
      <c r="A233" s="1832"/>
      <c r="B233" s="1809">
        <f>作業員データ!$C$33</f>
        <v>0</v>
      </c>
      <c r="C233" s="1810"/>
      <c r="D233" s="1810"/>
      <c r="E233" s="1810"/>
      <c r="F233" s="1811"/>
      <c r="G233" s="1778"/>
      <c r="H233" s="1772"/>
      <c r="I233" s="1784"/>
      <c r="J233" s="1815" t="str">
        <f>作業員データ!$BE$33</f>
        <v/>
      </c>
      <c r="K233" s="1815" t="str">
        <f>作業員データ!$BH$33</f>
        <v/>
      </c>
      <c r="L233" s="1852"/>
      <c r="M233" s="1828"/>
      <c r="N233" s="1826"/>
      <c r="O233" s="1828"/>
      <c r="P233" s="1826"/>
      <c r="Q233" s="1830"/>
      <c r="R233" s="1835"/>
      <c r="S233" s="1828"/>
      <c r="T233" s="1826"/>
      <c r="U233" s="1828"/>
      <c r="V233" s="1826"/>
      <c r="W233" s="1830"/>
      <c r="X233" s="1839"/>
      <c r="Y233" s="1840"/>
      <c r="Z233" s="1840"/>
      <c r="AA233" s="1840"/>
      <c r="AB233" s="1840"/>
      <c r="AC233" s="1841"/>
      <c r="AD233" s="1781"/>
      <c r="AE233" s="1772"/>
      <c r="AF233" s="1772"/>
      <c r="AG233" s="1772"/>
      <c r="AH233" s="1775"/>
      <c r="AI233" s="1835"/>
      <c r="AJ233" s="1828"/>
      <c r="AK233" s="1826"/>
      <c r="AL233" s="1828"/>
      <c r="AM233" s="1826"/>
      <c r="AN233" s="1830"/>
      <c r="AO233" s="1832"/>
      <c r="AP233" s="1835"/>
      <c r="AQ233" s="1828"/>
      <c r="AR233" s="1826"/>
      <c r="AS233" s="1828"/>
      <c r="AT233" s="1826"/>
      <c r="AU233" s="1830"/>
      <c r="AV233" s="708">
        <f>作業員データ!$CI$33</f>
        <v>0</v>
      </c>
      <c r="AW233" s="1762">
        <f>作業員データ!$BQ$33</f>
        <v>0</v>
      </c>
      <c r="AX233" s="1763"/>
      <c r="AY233" s="1764"/>
      <c r="AZ233" s="1762">
        <f>作業員データ!$BW$33</f>
        <v>0</v>
      </c>
      <c r="BA233" s="1763"/>
      <c r="BB233" s="1764"/>
      <c r="BC233" s="1762">
        <f>作業員データ!$CC$33</f>
        <v>0</v>
      </c>
      <c r="BD233" s="1763"/>
      <c r="BE233" s="1764"/>
      <c r="BF233" s="1820"/>
      <c r="BG233" s="1822"/>
      <c r="BH233" s="1824"/>
      <c r="BI233" s="1822"/>
      <c r="BJ233" s="1824"/>
      <c r="BK233" s="1804"/>
      <c r="BL233" s="1734"/>
      <c r="BM233" s="1735"/>
      <c r="BN233" s="1756"/>
      <c r="BO233" s="1758"/>
    </row>
    <row r="234" spans="1:67" s="534" customFormat="1" ht="14.25" customHeight="1">
      <c r="A234" s="1832"/>
      <c r="B234" s="1809"/>
      <c r="C234" s="1810"/>
      <c r="D234" s="1810"/>
      <c r="E234" s="1810"/>
      <c r="F234" s="1811"/>
      <c r="G234" s="1778"/>
      <c r="H234" s="1772"/>
      <c r="I234" s="1784"/>
      <c r="J234" s="1815"/>
      <c r="K234" s="1815"/>
      <c r="L234" s="535"/>
      <c r="M234" s="536"/>
      <c r="N234" s="1772" t="e">
        <f ca="1">作業員データ!$N$33</f>
        <v>#VALUE!</v>
      </c>
      <c r="O234" s="1781" t="s">
        <v>593</v>
      </c>
      <c r="P234" s="536"/>
      <c r="Q234" s="537"/>
      <c r="R234" s="535"/>
      <c r="S234" s="536"/>
      <c r="T234" s="1772" t="e">
        <f ca="1">作業員データ!$X$33</f>
        <v>#VALUE!</v>
      </c>
      <c r="U234" s="1781" t="s">
        <v>61</v>
      </c>
      <c r="V234" s="536"/>
      <c r="W234" s="537"/>
      <c r="X234" s="1794">
        <f>作業員データ!$AA$33</f>
        <v>0</v>
      </c>
      <c r="Y234" s="1795"/>
      <c r="Z234" s="1795"/>
      <c r="AA234" s="1795"/>
      <c r="AB234" s="1795"/>
      <c r="AC234" s="1796"/>
      <c r="AD234" s="1780" t="s">
        <v>25</v>
      </c>
      <c r="AE234" s="1771">
        <f>作業員データ!$AB$33</f>
        <v>0</v>
      </c>
      <c r="AF234" s="1771"/>
      <c r="AG234" s="1771"/>
      <c r="AH234" s="1774" t="s">
        <v>26</v>
      </c>
      <c r="AI234" s="1777">
        <f>作業員データ!$AK$33</f>
        <v>0</v>
      </c>
      <c r="AJ234" s="1771"/>
      <c r="AK234" s="1780" t="s">
        <v>62</v>
      </c>
      <c r="AL234" s="1780"/>
      <c r="AM234" s="1771">
        <f>作業員データ!$AM$33</f>
        <v>0</v>
      </c>
      <c r="AN234" s="1783"/>
      <c r="AO234" s="1832"/>
      <c r="AP234" s="1777">
        <f>作業員データ!$AV$33</f>
        <v>0</v>
      </c>
      <c r="AQ234" s="1786"/>
      <c r="AR234" s="1786"/>
      <c r="AS234" s="1786"/>
      <c r="AT234" s="1786"/>
      <c r="AU234" s="1787"/>
      <c r="AV234" s="709">
        <f>作業員データ!$CJ$33</f>
        <v>0</v>
      </c>
      <c r="AW234" s="1762">
        <f>作業員データ!$BR$33</f>
        <v>0</v>
      </c>
      <c r="AX234" s="1763"/>
      <c r="AY234" s="1764"/>
      <c r="AZ234" s="1762">
        <f>作業員データ!$BX$33</f>
        <v>0</v>
      </c>
      <c r="BA234" s="1763"/>
      <c r="BB234" s="1764"/>
      <c r="BC234" s="1762">
        <f>作業員データ!$CD$33</f>
        <v>0</v>
      </c>
      <c r="BD234" s="1763"/>
      <c r="BE234" s="1764"/>
      <c r="BF234" s="1768"/>
      <c r="BG234" s="1747" t="s">
        <v>593</v>
      </c>
      <c r="BH234" s="1750"/>
      <c r="BI234" s="1747" t="s">
        <v>24</v>
      </c>
      <c r="BJ234" s="1750"/>
      <c r="BK234" s="1753" t="s">
        <v>595</v>
      </c>
      <c r="BL234" s="1734"/>
      <c r="BM234" s="1735"/>
      <c r="BN234" s="1756"/>
      <c r="BO234" s="1758"/>
    </row>
    <row r="235" spans="1:67" s="534" customFormat="1" ht="14.25" customHeight="1">
      <c r="A235" s="1832"/>
      <c r="B235" s="1777"/>
      <c r="C235" s="1771"/>
      <c r="D235" s="1771"/>
      <c r="E235" s="1771"/>
      <c r="F235" s="1783"/>
      <c r="G235" s="1778"/>
      <c r="H235" s="1772"/>
      <c r="I235" s="1784"/>
      <c r="J235" s="1756" t="str">
        <f>作業員データ!$BK$33</f>
        <v/>
      </c>
      <c r="K235" s="1758" t="str">
        <f>作業員データ!$BN$33</f>
        <v/>
      </c>
      <c r="L235" s="535"/>
      <c r="M235" s="536"/>
      <c r="N235" s="1772"/>
      <c r="O235" s="1781"/>
      <c r="P235" s="536"/>
      <c r="Q235" s="537"/>
      <c r="R235" s="535"/>
      <c r="S235" s="536"/>
      <c r="T235" s="1772"/>
      <c r="U235" s="1781"/>
      <c r="V235" s="536"/>
      <c r="W235" s="537"/>
      <c r="X235" s="1797"/>
      <c r="Y235" s="1798"/>
      <c r="Z235" s="1798"/>
      <c r="AA235" s="1798"/>
      <c r="AB235" s="1798"/>
      <c r="AC235" s="1799"/>
      <c r="AD235" s="1781"/>
      <c r="AE235" s="1772"/>
      <c r="AF235" s="1772"/>
      <c r="AG235" s="1772"/>
      <c r="AH235" s="1775"/>
      <c r="AI235" s="1778"/>
      <c r="AJ235" s="1772"/>
      <c r="AK235" s="1781"/>
      <c r="AL235" s="1781"/>
      <c r="AM235" s="1772"/>
      <c r="AN235" s="1784"/>
      <c r="AO235" s="1832"/>
      <c r="AP235" s="1788"/>
      <c r="AQ235" s="1789"/>
      <c r="AR235" s="1789"/>
      <c r="AS235" s="1789"/>
      <c r="AT235" s="1789"/>
      <c r="AU235" s="1790"/>
      <c r="AV235" s="1760">
        <f>作業員データ!$CK$33</f>
        <v>0</v>
      </c>
      <c r="AW235" s="1762">
        <f>作業員データ!$BS$33</f>
        <v>0</v>
      </c>
      <c r="AX235" s="1763"/>
      <c r="AY235" s="1764"/>
      <c r="AZ235" s="1762">
        <f>作業員データ!$BY$33</f>
        <v>0</v>
      </c>
      <c r="BA235" s="1763"/>
      <c r="BB235" s="1764"/>
      <c r="BC235" s="1762">
        <f>作業員データ!$CE$33</f>
        <v>0</v>
      </c>
      <c r="BD235" s="1763"/>
      <c r="BE235" s="1764"/>
      <c r="BF235" s="1769"/>
      <c r="BG235" s="1748"/>
      <c r="BH235" s="1751"/>
      <c r="BI235" s="1748"/>
      <c r="BJ235" s="1751"/>
      <c r="BK235" s="1754"/>
      <c r="BL235" s="1734"/>
      <c r="BM235" s="1735"/>
      <c r="BN235" s="1756"/>
      <c r="BO235" s="1758"/>
    </row>
    <row r="236" spans="1:67" s="534" customFormat="1" ht="14.25" customHeight="1">
      <c r="A236" s="1833"/>
      <c r="B236" s="1812"/>
      <c r="C236" s="1813"/>
      <c r="D236" s="1813"/>
      <c r="E236" s="1813"/>
      <c r="F236" s="1814"/>
      <c r="G236" s="1779"/>
      <c r="H236" s="1773"/>
      <c r="I236" s="1785"/>
      <c r="J236" s="1757"/>
      <c r="K236" s="1759"/>
      <c r="L236" s="538"/>
      <c r="M236" s="539"/>
      <c r="N236" s="1773"/>
      <c r="O236" s="1782"/>
      <c r="P236" s="539"/>
      <c r="Q236" s="540"/>
      <c r="R236" s="538"/>
      <c r="S236" s="539"/>
      <c r="T236" s="1773"/>
      <c r="U236" s="1782"/>
      <c r="V236" s="539"/>
      <c r="W236" s="540"/>
      <c r="X236" s="1800"/>
      <c r="Y236" s="1801"/>
      <c r="Z236" s="1801"/>
      <c r="AA236" s="1801"/>
      <c r="AB236" s="1801"/>
      <c r="AC236" s="1802"/>
      <c r="AD236" s="1782"/>
      <c r="AE236" s="1773"/>
      <c r="AF236" s="1773"/>
      <c r="AG236" s="1773"/>
      <c r="AH236" s="1776"/>
      <c r="AI236" s="1779"/>
      <c r="AJ236" s="1773"/>
      <c r="AK236" s="1782"/>
      <c r="AL236" s="1782"/>
      <c r="AM236" s="1773"/>
      <c r="AN236" s="1785"/>
      <c r="AO236" s="1833"/>
      <c r="AP236" s="1791"/>
      <c r="AQ236" s="1792"/>
      <c r="AR236" s="1792"/>
      <c r="AS236" s="1792"/>
      <c r="AT236" s="1792"/>
      <c r="AU236" s="1793"/>
      <c r="AV236" s="1761"/>
      <c r="AW236" s="1765">
        <f>作業員データ!$BT$33</f>
        <v>0</v>
      </c>
      <c r="AX236" s="1766"/>
      <c r="AY236" s="1767"/>
      <c r="AZ236" s="1765">
        <f>作業員データ!$BZ$33</f>
        <v>0</v>
      </c>
      <c r="BA236" s="1766"/>
      <c r="BB236" s="1767"/>
      <c r="BC236" s="1765">
        <f>作業員データ!$CF$33</f>
        <v>0</v>
      </c>
      <c r="BD236" s="1766"/>
      <c r="BE236" s="1767"/>
      <c r="BF236" s="1770"/>
      <c r="BG236" s="1749"/>
      <c r="BH236" s="1752"/>
      <c r="BI236" s="1749"/>
      <c r="BJ236" s="1752"/>
      <c r="BK236" s="1755"/>
      <c r="BL236" s="1736"/>
      <c r="BM236" s="1737"/>
      <c r="BN236" s="1807"/>
      <c r="BO236" s="1808"/>
    </row>
    <row r="237" spans="1:67" ht="14.25" customHeight="1">
      <c r="A237" s="1831">
        <f>作業員データ!$A$34</f>
        <v>31</v>
      </c>
      <c r="B237" s="1842">
        <f>作業員データ!$B$34</f>
        <v>0</v>
      </c>
      <c r="C237" s="1843"/>
      <c r="D237" s="1843"/>
      <c r="E237" s="1843"/>
      <c r="F237" s="1844"/>
      <c r="G237" s="1848">
        <f>作業員データ!$D$34</f>
        <v>0</v>
      </c>
      <c r="H237" s="1825"/>
      <c r="I237" s="1849"/>
      <c r="J237" s="1850" t="str">
        <f>作業員データ!$AY$34</f>
        <v/>
      </c>
      <c r="K237" s="1815" t="str">
        <f>作業員データ!$BB$34</f>
        <v/>
      </c>
      <c r="L237" s="1848" t="str">
        <f>作業員データ!$L$34</f>
        <v/>
      </c>
      <c r="M237" s="1827" t="s">
        <v>593</v>
      </c>
      <c r="N237" s="1825">
        <f>作業員データ!$H$34</f>
        <v>0</v>
      </c>
      <c r="O237" s="1827" t="s">
        <v>24</v>
      </c>
      <c r="P237" s="1825">
        <f>作業員データ!$J$34</f>
        <v>0</v>
      </c>
      <c r="Q237" s="1829" t="s">
        <v>595</v>
      </c>
      <c r="R237" s="1834" t="str">
        <f>作業員データ!$V$34</f>
        <v/>
      </c>
      <c r="S237" s="1827" t="s">
        <v>593</v>
      </c>
      <c r="T237" s="1825">
        <f>作業員データ!$R$34</f>
        <v>0</v>
      </c>
      <c r="U237" s="1827" t="s">
        <v>24</v>
      </c>
      <c r="V237" s="1825">
        <f>作業員データ!$T$34</f>
        <v>0</v>
      </c>
      <c r="W237" s="1829" t="s">
        <v>595</v>
      </c>
      <c r="X237" s="1836">
        <f>作業員データ!$Y$34</f>
        <v>0</v>
      </c>
      <c r="Y237" s="1837"/>
      <c r="Z237" s="1837"/>
      <c r="AA237" s="1837"/>
      <c r="AB237" s="1837"/>
      <c r="AC237" s="1838"/>
      <c r="AD237" s="1827" t="s">
        <v>25</v>
      </c>
      <c r="AE237" s="1825">
        <f>作業員データ!$Z$34</f>
        <v>0</v>
      </c>
      <c r="AF237" s="1825"/>
      <c r="AG237" s="1825"/>
      <c r="AH237" s="1829" t="s">
        <v>26</v>
      </c>
      <c r="AI237" s="1834">
        <f>作業員データ!$AD$34</f>
        <v>0</v>
      </c>
      <c r="AJ237" s="1827" t="s">
        <v>593</v>
      </c>
      <c r="AK237" s="1825">
        <f>作業員データ!$AF$34</f>
        <v>0</v>
      </c>
      <c r="AL237" s="1827" t="s">
        <v>24</v>
      </c>
      <c r="AM237" s="1825">
        <f>作業員データ!$AH$34</f>
        <v>0</v>
      </c>
      <c r="AN237" s="1829" t="s">
        <v>595</v>
      </c>
      <c r="AO237" s="1831">
        <f>作業員データ!$AN$34</f>
        <v>0</v>
      </c>
      <c r="AP237" s="1834">
        <f>作業員データ!$AP$34</f>
        <v>0</v>
      </c>
      <c r="AQ237" s="1827" t="s">
        <v>593</v>
      </c>
      <c r="AR237" s="1825">
        <f>作業員データ!$AR$34</f>
        <v>0</v>
      </c>
      <c r="AS237" s="1827" t="s">
        <v>24</v>
      </c>
      <c r="AT237" s="1825">
        <f>作業員データ!$AT$34</f>
        <v>0</v>
      </c>
      <c r="AU237" s="1829" t="s">
        <v>595</v>
      </c>
      <c r="AV237" s="820">
        <f>作業員データ!$CG$34</f>
        <v>0</v>
      </c>
      <c r="AW237" s="1816">
        <f>作業員データ!$BO$34</f>
        <v>0</v>
      </c>
      <c r="AX237" s="1817"/>
      <c r="AY237" s="1818"/>
      <c r="AZ237" s="1816">
        <f>作業員データ!$BU$34</f>
        <v>0</v>
      </c>
      <c r="BA237" s="1817"/>
      <c r="BB237" s="1818"/>
      <c r="BC237" s="1816">
        <f>作業員データ!$CA$34</f>
        <v>0</v>
      </c>
      <c r="BD237" s="1817"/>
      <c r="BE237" s="1818"/>
      <c r="BF237" s="1819"/>
      <c r="BG237" s="1821" t="s">
        <v>593</v>
      </c>
      <c r="BH237" s="1823"/>
      <c r="BI237" s="1821" t="s">
        <v>24</v>
      </c>
      <c r="BJ237" s="1823"/>
      <c r="BK237" s="1803" t="s">
        <v>595</v>
      </c>
      <c r="BL237" s="1732" t="s">
        <v>2449</v>
      </c>
      <c r="BM237" s="1733"/>
      <c r="BN237" s="1805" t="s">
        <v>1557</v>
      </c>
      <c r="BO237" s="1806"/>
    </row>
    <row r="238" spans="1:67" ht="14.25" customHeight="1">
      <c r="A238" s="1832"/>
      <c r="B238" s="1845"/>
      <c r="C238" s="1846"/>
      <c r="D238" s="1846"/>
      <c r="E238" s="1846"/>
      <c r="F238" s="1847"/>
      <c r="G238" s="1778"/>
      <c r="H238" s="1772"/>
      <c r="I238" s="1784"/>
      <c r="J238" s="1850"/>
      <c r="K238" s="1815"/>
      <c r="L238" s="1851"/>
      <c r="M238" s="1781"/>
      <c r="N238" s="1772"/>
      <c r="O238" s="1781"/>
      <c r="P238" s="1772"/>
      <c r="Q238" s="1775"/>
      <c r="R238" s="1778"/>
      <c r="S238" s="1781"/>
      <c r="T238" s="1772"/>
      <c r="U238" s="1781"/>
      <c r="V238" s="1772"/>
      <c r="W238" s="1775"/>
      <c r="X238" s="1797"/>
      <c r="Y238" s="1798"/>
      <c r="Z238" s="1798"/>
      <c r="AA238" s="1798"/>
      <c r="AB238" s="1798"/>
      <c r="AC238" s="1799"/>
      <c r="AD238" s="1781"/>
      <c r="AE238" s="1772"/>
      <c r="AF238" s="1772"/>
      <c r="AG238" s="1772"/>
      <c r="AH238" s="1775"/>
      <c r="AI238" s="1778"/>
      <c r="AJ238" s="1781"/>
      <c r="AK238" s="1772"/>
      <c r="AL238" s="1781"/>
      <c r="AM238" s="1772"/>
      <c r="AN238" s="1775"/>
      <c r="AO238" s="1832"/>
      <c r="AP238" s="1778"/>
      <c r="AQ238" s="1781"/>
      <c r="AR238" s="1772"/>
      <c r="AS238" s="1781"/>
      <c r="AT238" s="1772"/>
      <c r="AU238" s="1775"/>
      <c r="AV238" s="707">
        <f>作業員データ!$CH$34</f>
        <v>0</v>
      </c>
      <c r="AW238" s="1762">
        <f>作業員データ!$BP$34</f>
        <v>0</v>
      </c>
      <c r="AX238" s="1763"/>
      <c r="AY238" s="1764"/>
      <c r="AZ238" s="1762">
        <f>作業員データ!$BV$34</f>
        <v>0</v>
      </c>
      <c r="BA238" s="1763"/>
      <c r="BB238" s="1764"/>
      <c r="BC238" s="1762">
        <f>作業員データ!$CB$34</f>
        <v>0</v>
      </c>
      <c r="BD238" s="1763"/>
      <c r="BE238" s="1764"/>
      <c r="BF238" s="1769"/>
      <c r="BG238" s="1748"/>
      <c r="BH238" s="1751"/>
      <c r="BI238" s="1748"/>
      <c r="BJ238" s="1751"/>
      <c r="BK238" s="1754"/>
      <c r="BL238" s="1734"/>
      <c r="BM238" s="1735"/>
      <c r="BN238" s="1756"/>
      <c r="BO238" s="1758"/>
    </row>
    <row r="239" spans="1:67" ht="14.25" customHeight="1">
      <c r="A239" s="1832"/>
      <c r="B239" s="1809">
        <f>作業員データ!$C$34</f>
        <v>0</v>
      </c>
      <c r="C239" s="1810"/>
      <c r="D239" s="1810"/>
      <c r="E239" s="1810"/>
      <c r="F239" s="1811"/>
      <c r="G239" s="1778"/>
      <c r="H239" s="1772"/>
      <c r="I239" s="1784"/>
      <c r="J239" s="1815" t="str">
        <f>作業員データ!$BE$34</f>
        <v/>
      </c>
      <c r="K239" s="1815" t="str">
        <f>作業員データ!$BH$34</f>
        <v/>
      </c>
      <c r="L239" s="1852"/>
      <c r="M239" s="1828"/>
      <c r="N239" s="1826"/>
      <c r="O239" s="1828"/>
      <c r="P239" s="1826"/>
      <c r="Q239" s="1830"/>
      <c r="R239" s="1835"/>
      <c r="S239" s="1828"/>
      <c r="T239" s="1826"/>
      <c r="U239" s="1828"/>
      <c r="V239" s="1826"/>
      <c r="W239" s="1830"/>
      <c r="X239" s="1839"/>
      <c r="Y239" s="1840"/>
      <c r="Z239" s="1840"/>
      <c r="AA239" s="1840"/>
      <c r="AB239" s="1840"/>
      <c r="AC239" s="1841"/>
      <c r="AD239" s="1781"/>
      <c r="AE239" s="1772"/>
      <c r="AF239" s="1772"/>
      <c r="AG239" s="1772"/>
      <c r="AH239" s="1775"/>
      <c r="AI239" s="1835"/>
      <c r="AJ239" s="1828"/>
      <c r="AK239" s="1826"/>
      <c r="AL239" s="1828"/>
      <c r="AM239" s="1826"/>
      <c r="AN239" s="1830"/>
      <c r="AO239" s="1832"/>
      <c r="AP239" s="1835"/>
      <c r="AQ239" s="1828"/>
      <c r="AR239" s="1826"/>
      <c r="AS239" s="1828"/>
      <c r="AT239" s="1826"/>
      <c r="AU239" s="1830"/>
      <c r="AV239" s="708">
        <f>作業員データ!$CI$34</f>
        <v>0</v>
      </c>
      <c r="AW239" s="1762">
        <f>作業員データ!$BQ$34</f>
        <v>0</v>
      </c>
      <c r="AX239" s="1763"/>
      <c r="AY239" s="1764"/>
      <c r="AZ239" s="1762">
        <f>作業員データ!$BW$34</f>
        <v>0</v>
      </c>
      <c r="BA239" s="1763"/>
      <c r="BB239" s="1764"/>
      <c r="BC239" s="1762">
        <f>作業員データ!$CC$34</f>
        <v>0</v>
      </c>
      <c r="BD239" s="1763"/>
      <c r="BE239" s="1764"/>
      <c r="BF239" s="1820"/>
      <c r="BG239" s="1822"/>
      <c r="BH239" s="1824"/>
      <c r="BI239" s="1822"/>
      <c r="BJ239" s="1824"/>
      <c r="BK239" s="1804"/>
      <c r="BL239" s="1734"/>
      <c r="BM239" s="1735"/>
      <c r="BN239" s="1756"/>
      <c r="BO239" s="1758"/>
    </row>
    <row r="240" spans="1:67" ht="14.25" customHeight="1">
      <c r="A240" s="1832"/>
      <c r="B240" s="1809"/>
      <c r="C240" s="1810"/>
      <c r="D240" s="1810"/>
      <c r="E240" s="1810"/>
      <c r="F240" s="1811"/>
      <c r="G240" s="1778"/>
      <c r="H240" s="1772"/>
      <c r="I240" s="1784"/>
      <c r="J240" s="1815"/>
      <c r="K240" s="1815"/>
      <c r="L240" s="535"/>
      <c r="M240" s="536"/>
      <c r="N240" s="1772" t="e">
        <f ca="1">作業員データ!$N$34</f>
        <v>#VALUE!</v>
      </c>
      <c r="O240" s="1781" t="s">
        <v>593</v>
      </c>
      <c r="P240" s="536"/>
      <c r="Q240" s="537"/>
      <c r="R240" s="535"/>
      <c r="S240" s="536"/>
      <c r="T240" s="1772" t="e">
        <f ca="1">作業員データ!$X$34</f>
        <v>#VALUE!</v>
      </c>
      <c r="U240" s="1781" t="s">
        <v>61</v>
      </c>
      <c r="V240" s="536"/>
      <c r="W240" s="537"/>
      <c r="X240" s="1794">
        <f>作業員データ!$AA$34</f>
        <v>0</v>
      </c>
      <c r="Y240" s="1795"/>
      <c r="Z240" s="1795"/>
      <c r="AA240" s="1795"/>
      <c r="AB240" s="1795"/>
      <c r="AC240" s="1796"/>
      <c r="AD240" s="1780" t="s">
        <v>25</v>
      </c>
      <c r="AE240" s="1771">
        <f>作業員データ!$AB$34</f>
        <v>0</v>
      </c>
      <c r="AF240" s="1771"/>
      <c r="AG240" s="1771"/>
      <c r="AH240" s="1774" t="s">
        <v>26</v>
      </c>
      <c r="AI240" s="1777">
        <f>作業員データ!$AK$34</f>
        <v>0</v>
      </c>
      <c r="AJ240" s="1771"/>
      <c r="AK240" s="1780" t="s">
        <v>62</v>
      </c>
      <c r="AL240" s="1780"/>
      <c r="AM240" s="1771">
        <f>作業員データ!$AM$34</f>
        <v>0</v>
      </c>
      <c r="AN240" s="1783"/>
      <c r="AO240" s="1832"/>
      <c r="AP240" s="1777">
        <f>作業員データ!$AV$34</f>
        <v>0</v>
      </c>
      <c r="AQ240" s="1786"/>
      <c r="AR240" s="1786"/>
      <c r="AS240" s="1786"/>
      <c r="AT240" s="1786"/>
      <c r="AU240" s="1787"/>
      <c r="AV240" s="709">
        <f>作業員データ!$CJ$34</f>
        <v>0</v>
      </c>
      <c r="AW240" s="1762">
        <f>作業員データ!$BR$34</f>
        <v>0</v>
      </c>
      <c r="AX240" s="1763"/>
      <c r="AY240" s="1764"/>
      <c r="AZ240" s="1762">
        <f>作業員データ!$BX$34</f>
        <v>0</v>
      </c>
      <c r="BA240" s="1763"/>
      <c r="BB240" s="1764"/>
      <c r="BC240" s="1762">
        <f>作業員データ!$CD$34</f>
        <v>0</v>
      </c>
      <c r="BD240" s="1763"/>
      <c r="BE240" s="1764"/>
      <c r="BF240" s="1768"/>
      <c r="BG240" s="1747" t="s">
        <v>593</v>
      </c>
      <c r="BH240" s="1750"/>
      <c r="BI240" s="1747" t="s">
        <v>24</v>
      </c>
      <c r="BJ240" s="1750"/>
      <c r="BK240" s="1753" t="s">
        <v>595</v>
      </c>
      <c r="BL240" s="1734"/>
      <c r="BM240" s="1735"/>
      <c r="BN240" s="1756"/>
      <c r="BO240" s="1758"/>
    </row>
    <row r="241" spans="1:67" ht="14.25" customHeight="1">
      <c r="A241" s="1832"/>
      <c r="B241" s="1777"/>
      <c r="C241" s="1771"/>
      <c r="D241" s="1771"/>
      <c r="E241" s="1771"/>
      <c r="F241" s="1783"/>
      <c r="G241" s="1778"/>
      <c r="H241" s="1772"/>
      <c r="I241" s="1784"/>
      <c r="J241" s="1756" t="str">
        <f>作業員データ!$BK$34</f>
        <v/>
      </c>
      <c r="K241" s="1758" t="str">
        <f>作業員データ!$BN$34</f>
        <v/>
      </c>
      <c r="L241" s="535"/>
      <c r="M241" s="536"/>
      <c r="N241" s="1772"/>
      <c r="O241" s="1781"/>
      <c r="P241" s="536"/>
      <c r="Q241" s="537"/>
      <c r="R241" s="535"/>
      <c r="S241" s="536"/>
      <c r="T241" s="1772"/>
      <c r="U241" s="1781"/>
      <c r="V241" s="536"/>
      <c r="W241" s="537"/>
      <c r="X241" s="1797"/>
      <c r="Y241" s="1798"/>
      <c r="Z241" s="1798"/>
      <c r="AA241" s="1798"/>
      <c r="AB241" s="1798"/>
      <c r="AC241" s="1799"/>
      <c r="AD241" s="1781"/>
      <c r="AE241" s="1772"/>
      <c r="AF241" s="1772"/>
      <c r="AG241" s="1772"/>
      <c r="AH241" s="1775"/>
      <c r="AI241" s="1778"/>
      <c r="AJ241" s="1772"/>
      <c r="AK241" s="1781"/>
      <c r="AL241" s="1781"/>
      <c r="AM241" s="1772"/>
      <c r="AN241" s="1784"/>
      <c r="AO241" s="1832"/>
      <c r="AP241" s="1788"/>
      <c r="AQ241" s="1789"/>
      <c r="AR241" s="1789"/>
      <c r="AS241" s="1789"/>
      <c r="AT241" s="1789"/>
      <c r="AU241" s="1790"/>
      <c r="AV241" s="1760">
        <f>作業員データ!$CK$34</f>
        <v>0</v>
      </c>
      <c r="AW241" s="1762">
        <f>作業員データ!$BS$34</f>
        <v>0</v>
      </c>
      <c r="AX241" s="1763"/>
      <c r="AY241" s="1764"/>
      <c r="AZ241" s="1762">
        <f>作業員データ!$BY$34</f>
        <v>0</v>
      </c>
      <c r="BA241" s="1763"/>
      <c r="BB241" s="1764"/>
      <c r="BC241" s="1762">
        <f>作業員データ!$CE$34</f>
        <v>0</v>
      </c>
      <c r="BD241" s="1763"/>
      <c r="BE241" s="1764"/>
      <c r="BF241" s="1769"/>
      <c r="BG241" s="1748"/>
      <c r="BH241" s="1751"/>
      <c r="BI241" s="1748"/>
      <c r="BJ241" s="1751"/>
      <c r="BK241" s="1754"/>
      <c r="BL241" s="1734"/>
      <c r="BM241" s="1735"/>
      <c r="BN241" s="1756"/>
      <c r="BO241" s="1758"/>
    </row>
    <row r="242" spans="1:67" ht="14.25" customHeight="1">
      <c r="A242" s="1833"/>
      <c r="B242" s="1812"/>
      <c r="C242" s="1813"/>
      <c r="D242" s="1813"/>
      <c r="E242" s="1813"/>
      <c r="F242" s="1814"/>
      <c r="G242" s="1779"/>
      <c r="H242" s="1773"/>
      <c r="I242" s="1785"/>
      <c r="J242" s="1757"/>
      <c r="K242" s="1759"/>
      <c r="L242" s="538"/>
      <c r="M242" s="539"/>
      <c r="N242" s="1773"/>
      <c r="O242" s="1782"/>
      <c r="P242" s="539"/>
      <c r="Q242" s="540"/>
      <c r="R242" s="538"/>
      <c r="S242" s="539"/>
      <c r="T242" s="1773"/>
      <c r="U242" s="1782"/>
      <c r="V242" s="539"/>
      <c r="W242" s="540"/>
      <c r="X242" s="1800"/>
      <c r="Y242" s="1801"/>
      <c r="Z242" s="1801"/>
      <c r="AA242" s="1801"/>
      <c r="AB242" s="1801"/>
      <c r="AC242" s="1802"/>
      <c r="AD242" s="1782"/>
      <c r="AE242" s="1773"/>
      <c r="AF242" s="1773"/>
      <c r="AG242" s="1773"/>
      <c r="AH242" s="1776"/>
      <c r="AI242" s="1779"/>
      <c r="AJ242" s="1773"/>
      <c r="AK242" s="1782"/>
      <c r="AL242" s="1782"/>
      <c r="AM242" s="1773"/>
      <c r="AN242" s="1785"/>
      <c r="AO242" s="1833"/>
      <c r="AP242" s="1791"/>
      <c r="AQ242" s="1792"/>
      <c r="AR242" s="1792"/>
      <c r="AS242" s="1792"/>
      <c r="AT242" s="1792"/>
      <c r="AU242" s="1793"/>
      <c r="AV242" s="1761"/>
      <c r="AW242" s="1765">
        <f>作業員データ!$BT$34</f>
        <v>0</v>
      </c>
      <c r="AX242" s="1766"/>
      <c r="AY242" s="1767"/>
      <c r="AZ242" s="1765">
        <f>作業員データ!$BZ$34</f>
        <v>0</v>
      </c>
      <c r="BA242" s="1766"/>
      <c r="BB242" s="1767"/>
      <c r="BC242" s="1765">
        <f>作業員データ!$CF$34</f>
        <v>0</v>
      </c>
      <c r="BD242" s="1766"/>
      <c r="BE242" s="1767"/>
      <c r="BF242" s="1770"/>
      <c r="BG242" s="1749"/>
      <c r="BH242" s="1752"/>
      <c r="BI242" s="1749"/>
      <c r="BJ242" s="1752"/>
      <c r="BK242" s="1755"/>
      <c r="BL242" s="1736"/>
      <c r="BM242" s="1737"/>
      <c r="BN242" s="1807"/>
      <c r="BO242" s="1808"/>
    </row>
    <row r="243" spans="1:67" ht="14.25" customHeight="1">
      <c r="A243" s="1831">
        <f>作業員データ!$A$35</f>
        <v>32</v>
      </c>
      <c r="B243" s="1842">
        <f>作業員データ!$B$35</f>
        <v>0</v>
      </c>
      <c r="C243" s="1843"/>
      <c r="D243" s="1843"/>
      <c r="E243" s="1843"/>
      <c r="F243" s="1844"/>
      <c r="G243" s="1848">
        <f>作業員データ!$D$35</f>
        <v>0</v>
      </c>
      <c r="H243" s="1825"/>
      <c r="I243" s="1849"/>
      <c r="J243" s="1850" t="str">
        <f>作業員データ!$AY$35</f>
        <v/>
      </c>
      <c r="K243" s="1815" t="str">
        <f>作業員データ!$BB$35</f>
        <v/>
      </c>
      <c r="L243" s="1848" t="str">
        <f>作業員データ!$L$35</f>
        <v/>
      </c>
      <c r="M243" s="1827" t="s">
        <v>593</v>
      </c>
      <c r="N243" s="1825">
        <f>作業員データ!$H$35</f>
        <v>0</v>
      </c>
      <c r="O243" s="1827" t="s">
        <v>24</v>
      </c>
      <c r="P243" s="1825">
        <f>作業員データ!$J$35</f>
        <v>0</v>
      </c>
      <c r="Q243" s="1829" t="s">
        <v>595</v>
      </c>
      <c r="R243" s="1834" t="str">
        <f>作業員データ!$V$35</f>
        <v/>
      </c>
      <c r="S243" s="1827" t="s">
        <v>593</v>
      </c>
      <c r="T243" s="1825">
        <f>作業員データ!$R$35</f>
        <v>0</v>
      </c>
      <c r="U243" s="1827" t="s">
        <v>24</v>
      </c>
      <c r="V243" s="1825">
        <f>作業員データ!$T$35</f>
        <v>0</v>
      </c>
      <c r="W243" s="1829" t="s">
        <v>595</v>
      </c>
      <c r="X243" s="1836">
        <f>作業員データ!$Y$35</f>
        <v>0</v>
      </c>
      <c r="Y243" s="1837"/>
      <c r="Z243" s="1837"/>
      <c r="AA243" s="1837"/>
      <c r="AB243" s="1837"/>
      <c r="AC243" s="1838"/>
      <c r="AD243" s="1827" t="s">
        <v>25</v>
      </c>
      <c r="AE243" s="1825">
        <f>作業員データ!$Z$35</f>
        <v>0</v>
      </c>
      <c r="AF243" s="1825"/>
      <c r="AG243" s="1825"/>
      <c r="AH243" s="1829" t="s">
        <v>26</v>
      </c>
      <c r="AI243" s="1834">
        <f>作業員データ!$AD$35</f>
        <v>0</v>
      </c>
      <c r="AJ243" s="1827" t="s">
        <v>593</v>
      </c>
      <c r="AK243" s="1825">
        <f>作業員データ!$AF$35</f>
        <v>0</v>
      </c>
      <c r="AL243" s="1827" t="s">
        <v>24</v>
      </c>
      <c r="AM243" s="1825">
        <f>作業員データ!$AH$35</f>
        <v>0</v>
      </c>
      <c r="AN243" s="1829" t="s">
        <v>595</v>
      </c>
      <c r="AO243" s="1831">
        <f>作業員データ!$AN$35</f>
        <v>0</v>
      </c>
      <c r="AP243" s="1834">
        <f>作業員データ!$AP$35</f>
        <v>0</v>
      </c>
      <c r="AQ243" s="1827" t="s">
        <v>593</v>
      </c>
      <c r="AR243" s="1825">
        <f>作業員データ!$AR$35</f>
        <v>0</v>
      </c>
      <c r="AS243" s="1827" t="s">
        <v>24</v>
      </c>
      <c r="AT243" s="1825">
        <f>作業員データ!$AT$35</f>
        <v>0</v>
      </c>
      <c r="AU243" s="1829" t="s">
        <v>595</v>
      </c>
      <c r="AV243" s="820">
        <f>作業員データ!$CG$35</f>
        <v>0</v>
      </c>
      <c r="AW243" s="1816">
        <f>作業員データ!$BO$35</f>
        <v>0</v>
      </c>
      <c r="AX243" s="1817"/>
      <c r="AY243" s="1818"/>
      <c r="AZ243" s="1816">
        <f>作業員データ!$BU$35</f>
        <v>0</v>
      </c>
      <c r="BA243" s="1817"/>
      <c r="BB243" s="1818"/>
      <c r="BC243" s="1816">
        <f>作業員データ!$CA$35</f>
        <v>0</v>
      </c>
      <c r="BD243" s="1817"/>
      <c r="BE243" s="1818"/>
      <c r="BF243" s="1819"/>
      <c r="BG243" s="1821" t="s">
        <v>593</v>
      </c>
      <c r="BH243" s="1823"/>
      <c r="BI243" s="1821" t="s">
        <v>24</v>
      </c>
      <c r="BJ243" s="1823"/>
      <c r="BK243" s="1803" t="s">
        <v>595</v>
      </c>
      <c r="BL243" s="1732" t="s">
        <v>2449</v>
      </c>
      <c r="BM243" s="1733"/>
      <c r="BN243" s="1805" t="s">
        <v>1557</v>
      </c>
      <c r="BO243" s="1806"/>
    </row>
    <row r="244" spans="1:67" ht="14.25" customHeight="1">
      <c r="A244" s="1832"/>
      <c r="B244" s="1845"/>
      <c r="C244" s="1846"/>
      <c r="D244" s="1846"/>
      <c r="E244" s="1846"/>
      <c r="F244" s="1847"/>
      <c r="G244" s="1778"/>
      <c r="H244" s="1772"/>
      <c r="I244" s="1784"/>
      <c r="J244" s="1850"/>
      <c r="K244" s="1815"/>
      <c r="L244" s="1851"/>
      <c r="M244" s="1781"/>
      <c r="N244" s="1772"/>
      <c r="O244" s="1781"/>
      <c r="P244" s="1772"/>
      <c r="Q244" s="1775"/>
      <c r="R244" s="1778"/>
      <c r="S244" s="1781"/>
      <c r="T244" s="1772"/>
      <c r="U244" s="1781"/>
      <c r="V244" s="1772"/>
      <c r="W244" s="1775"/>
      <c r="X244" s="1797"/>
      <c r="Y244" s="1798"/>
      <c r="Z244" s="1798"/>
      <c r="AA244" s="1798"/>
      <c r="AB244" s="1798"/>
      <c r="AC244" s="1799"/>
      <c r="AD244" s="1781"/>
      <c r="AE244" s="1772"/>
      <c r="AF244" s="1772"/>
      <c r="AG244" s="1772"/>
      <c r="AH244" s="1775"/>
      <c r="AI244" s="1778"/>
      <c r="AJ244" s="1781"/>
      <c r="AK244" s="1772"/>
      <c r="AL244" s="1781"/>
      <c r="AM244" s="1772"/>
      <c r="AN244" s="1775"/>
      <c r="AO244" s="1832"/>
      <c r="AP244" s="1778"/>
      <c r="AQ244" s="1781"/>
      <c r="AR244" s="1772"/>
      <c r="AS244" s="1781"/>
      <c r="AT244" s="1772"/>
      <c r="AU244" s="1775"/>
      <c r="AV244" s="707">
        <f>作業員データ!$CH$35</f>
        <v>0</v>
      </c>
      <c r="AW244" s="1762">
        <f>作業員データ!$BP$35</f>
        <v>0</v>
      </c>
      <c r="AX244" s="1763"/>
      <c r="AY244" s="1764"/>
      <c r="AZ244" s="1762">
        <f>作業員データ!$BV$35</f>
        <v>0</v>
      </c>
      <c r="BA244" s="1763"/>
      <c r="BB244" s="1764"/>
      <c r="BC244" s="1762">
        <f>作業員データ!$CB$35</f>
        <v>0</v>
      </c>
      <c r="BD244" s="1763"/>
      <c r="BE244" s="1764"/>
      <c r="BF244" s="1769"/>
      <c r="BG244" s="1748"/>
      <c r="BH244" s="1751"/>
      <c r="BI244" s="1748"/>
      <c r="BJ244" s="1751"/>
      <c r="BK244" s="1754"/>
      <c r="BL244" s="1734"/>
      <c r="BM244" s="1735"/>
      <c r="BN244" s="1756"/>
      <c r="BO244" s="1758"/>
    </row>
    <row r="245" spans="1:67" ht="14.25" customHeight="1">
      <c r="A245" s="1832"/>
      <c r="B245" s="1809">
        <f>作業員データ!$C$35</f>
        <v>0</v>
      </c>
      <c r="C245" s="1810"/>
      <c r="D245" s="1810"/>
      <c r="E245" s="1810"/>
      <c r="F245" s="1811"/>
      <c r="G245" s="1778"/>
      <c r="H245" s="1772"/>
      <c r="I245" s="1784"/>
      <c r="J245" s="1815" t="str">
        <f>作業員データ!$BE$35</f>
        <v/>
      </c>
      <c r="K245" s="1815" t="str">
        <f>作業員データ!$BH$35</f>
        <v/>
      </c>
      <c r="L245" s="1852"/>
      <c r="M245" s="1828"/>
      <c r="N245" s="1826"/>
      <c r="O245" s="1828"/>
      <c r="P245" s="1826"/>
      <c r="Q245" s="1830"/>
      <c r="R245" s="1835"/>
      <c r="S245" s="1828"/>
      <c r="T245" s="1826"/>
      <c r="U245" s="1828"/>
      <c r="V245" s="1826"/>
      <c r="W245" s="1830"/>
      <c r="X245" s="1839"/>
      <c r="Y245" s="1840"/>
      <c r="Z245" s="1840"/>
      <c r="AA245" s="1840"/>
      <c r="AB245" s="1840"/>
      <c r="AC245" s="1841"/>
      <c r="AD245" s="1781"/>
      <c r="AE245" s="1772"/>
      <c r="AF245" s="1772"/>
      <c r="AG245" s="1772"/>
      <c r="AH245" s="1775"/>
      <c r="AI245" s="1835"/>
      <c r="AJ245" s="1828"/>
      <c r="AK245" s="1826"/>
      <c r="AL245" s="1828"/>
      <c r="AM245" s="1826"/>
      <c r="AN245" s="1830"/>
      <c r="AO245" s="1832"/>
      <c r="AP245" s="1835"/>
      <c r="AQ245" s="1828"/>
      <c r="AR245" s="1826"/>
      <c r="AS245" s="1828"/>
      <c r="AT245" s="1826"/>
      <c r="AU245" s="1830"/>
      <c r="AV245" s="708">
        <f>作業員データ!$CI$35</f>
        <v>0</v>
      </c>
      <c r="AW245" s="1762">
        <f>作業員データ!$BQ$35</f>
        <v>0</v>
      </c>
      <c r="AX245" s="1763"/>
      <c r="AY245" s="1764"/>
      <c r="AZ245" s="1762">
        <f>作業員データ!$BW$35</f>
        <v>0</v>
      </c>
      <c r="BA245" s="1763"/>
      <c r="BB245" s="1764"/>
      <c r="BC245" s="1762">
        <f>作業員データ!$CC$35</f>
        <v>0</v>
      </c>
      <c r="BD245" s="1763"/>
      <c r="BE245" s="1764"/>
      <c r="BF245" s="1820"/>
      <c r="BG245" s="1822"/>
      <c r="BH245" s="1824"/>
      <c r="BI245" s="1822"/>
      <c r="BJ245" s="1824"/>
      <c r="BK245" s="1804"/>
      <c r="BL245" s="1734"/>
      <c r="BM245" s="1735"/>
      <c r="BN245" s="1756"/>
      <c r="BO245" s="1758"/>
    </row>
    <row r="246" spans="1:67" ht="14.25" customHeight="1">
      <c r="A246" s="1832"/>
      <c r="B246" s="1809"/>
      <c r="C246" s="1810"/>
      <c r="D246" s="1810"/>
      <c r="E246" s="1810"/>
      <c r="F246" s="1811"/>
      <c r="G246" s="1778"/>
      <c r="H246" s="1772"/>
      <c r="I246" s="1784"/>
      <c r="J246" s="1815"/>
      <c r="K246" s="1815"/>
      <c r="L246" s="535"/>
      <c r="M246" s="536"/>
      <c r="N246" s="1772" t="e">
        <f ca="1">作業員データ!$N$35</f>
        <v>#VALUE!</v>
      </c>
      <c r="O246" s="1781" t="s">
        <v>593</v>
      </c>
      <c r="P246" s="536"/>
      <c r="Q246" s="537"/>
      <c r="R246" s="535"/>
      <c r="S246" s="536"/>
      <c r="T246" s="1772" t="e">
        <f ca="1">作業員データ!$X$35</f>
        <v>#VALUE!</v>
      </c>
      <c r="U246" s="1781" t="s">
        <v>61</v>
      </c>
      <c r="V246" s="536"/>
      <c r="W246" s="537"/>
      <c r="X246" s="1794">
        <f>作業員データ!$AA$35</f>
        <v>0</v>
      </c>
      <c r="Y246" s="1795"/>
      <c r="Z246" s="1795"/>
      <c r="AA246" s="1795"/>
      <c r="AB246" s="1795"/>
      <c r="AC246" s="1796"/>
      <c r="AD246" s="1780" t="s">
        <v>25</v>
      </c>
      <c r="AE246" s="1771">
        <f>作業員データ!$AB$35</f>
        <v>0</v>
      </c>
      <c r="AF246" s="1771"/>
      <c r="AG246" s="1771"/>
      <c r="AH246" s="1774" t="s">
        <v>26</v>
      </c>
      <c r="AI246" s="1777">
        <f>作業員データ!$AK$35</f>
        <v>0</v>
      </c>
      <c r="AJ246" s="1771"/>
      <c r="AK246" s="1780" t="s">
        <v>62</v>
      </c>
      <c r="AL246" s="1780"/>
      <c r="AM246" s="1771">
        <f>作業員データ!$AM$35</f>
        <v>0</v>
      </c>
      <c r="AN246" s="1783"/>
      <c r="AO246" s="1832"/>
      <c r="AP246" s="1777">
        <f>作業員データ!$AV$35</f>
        <v>0</v>
      </c>
      <c r="AQ246" s="1786"/>
      <c r="AR246" s="1786"/>
      <c r="AS246" s="1786"/>
      <c r="AT246" s="1786"/>
      <c r="AU246" s="1787"/>
      <c r="AV246" s="709">
        <f>作業員データ!$CJ$35</f>
        <v>0</v>
      </c>
      <c r="AW246" s="1762">
        <f>作業員データ!$BR$35</f>
        <v>0</v>
      </c>
      <c r="AX246" s="1763"/>
      <c r="AY246" s="1764"/>
      <c r="AZ246" s="1762">
        <f>作業員データ!$BX$35</f>
        <v>0</v>
      </c>
      <c r="BA246" s="1763"/>
      <c r="BB246" s="1764"/>
      <c r="BC246" s="1762">
        <f>作業員データ!$CD$35</f>
        <v>0</v>
      </c>
      <c r="BD246" s="1763"/>
      <c r="BE246" s="1764"/>
      <c r="BF246" s="1768"/>
      <c r="BG246" s="1747" t="s">
        <v>593</v>
      </c>
      <c r="BH246" s="1750"/>
      <c r="BI246" s="1747" t="s">
        <v>24</v>
      </c>
      <c r="BJ246" s="1750"/>
      <c r="BK246" s="1753" t="s">
        <v>595</v>
      </c>
      <c r="BL246" s="1734"/>
      <c r="BM246" s="1735"/>
      <c r="BN246" s="1756"/>
      <c r="BO246" s="1758"/>
    </row>
    <row r="247" spans="1:67" ht="14.25" customHeight="1">
      <c r="A247" s="1832"/>
      <c r="B247" s="1777"/>
      <c r="C247" s="1771"/>
      <c r="D247" s="1771"/>
      <c r="E247" s="1771"/>
      <c r="F247" s="1783"/>
      <c r="G247" s="1778"/>
      <c r="H247" s="1772"/>
      <c r="I247" s="1784"/>
      <c r="J247" s="1756" t="str">
        <f>作業員データ!$BK$35</f>
        <v/>
      </c>
      <c r="K247" s="1758" t="str">
        <f>作業員データ!$BN$35</f>
        <v/>
      </c>
      <c r="L247" s="535"/>
      <c r="M247" s="536"/>
      <c r="N247" s="1772"/>
      <c r="O247" s="1781"/>
      <c r="P247" s="536"/>
      <c r="Q247" s="537"/>
      <c r="R247" s="535"/>
      <c r="S247" s="536"/>
      <c r="T247" s="1772"/>
      <c r="U247" s="1781"/>
      <c r="V247" s="536"/>
      <c r="W247" s="537"/>
      <c r="X247" s="1797"/>
      <c r="Y247" s="1798"/>
      <c r="Z247" s="1798"/>
      <c r="AA247" s="1798"/>
      <c r="AB247" s="1798"/>
      <c r="AC247" s="1799"/>
      <c r="AD247" s="1781"/>
      <c r="AE247" s="1772"/>
      <c r="AF247" s="1772"/>
      <c r="AG247" s="1772"/>
      <c r="AH247" s="1775"/>
      <c r="AI247" s="1778"/>
      <c r="AJ247" s="1772"/>
      <c r="AK247" s="1781"/>
      <c r="AL247" s="1781"/>
      <c r="AM247" s="1772"/>
      <c r="AN247" s="1784"/>
      <c r="AO247" s="1832"/>
      <c r="AP247" s="1788"/>
      <c r="AQ247" s="1789"/>
      <c r="AR247" s="1789"/>
      <c r="AS247" s="1789"/>
      <c r="AT247" s="1789"/>
      <c r="AU247" s="1790"/>
      <c r="AV247" s="1760">
        <f>作業員データ!$CK$35</f>
        <v>0</v>
      </c>
      <c r="AW247" s="1762">
        <f>作業員データ!$BS$35</f>
        <v>0</v>
      </c>
      <c r="AX247" s="1763"/>
      <c r="AY247" s="1764"/>
      <c r="AZ247" s="1762">
        <f>作業員データ!$BY$35</f>
        <v>0</v>
      </c>
      <c r="BA247" s="1763"/>
      <c r="BB247" s="1764"/>
      <c r="BC247" s="1762">
        <f>作業員データ!$CE$35</f>
        <v>0</v>
      </c>
      <c r="BD247" s="1763"/>
      <c r="BE247" s="1764"/>
      <c r="BF247" s="1769"/>
      <c r="BG247" s="1748"/>
      <c r="BH247" s="1751"/>
      <c r="BI247" s="1748"/>
      <c r="BJ247" s="1751"/>
      <c r="BK247" s="1754"/>
      <c r="BL247" s="1734"/>
      <c r="BM247" s="1735"/>
      <c r="BN247" s="1756"/>
      <c r="BO247" s="1758"/>
    </row>
    <row r="248" spans="1:67" ht="14.25" customHeight="1">
      <c r="A248" s="1833"/>
      <c r="B248" s="1812"/>
      <c r="C248" s="1813"/>
      <c r="D248" s="1813"/>
      <c r="E248" s="1813"/>
      <c r="F248" s="1814"/>
      <c r="G248" s="1779"/>
      <c r="H248" s="1773"/>
      <c r="I248" s="1785"/>
      <c r="J248" s="1757"/>
      <c r="K248" s="1759"/>
      <c r="L248" s="538"/>
      <c r="M248" s="539"/>
      <c r="N248" s="1773"/>
      <c r="O248" s="1782"/>
      <c r="P248" s="539"/>
      <c r="Q248" s="540"/>
      <c r="R248" s="538"/>
      <c r="S248" s="539"/>
      <c r="T248" s="1773"/>
      <c r="U248" s="1782"/>
      <c r="V248" s="539"/>
      <c r="W248" s="540"/>
      <c r="X248" s="1800"/>
      <c r="Y248" s="1801"/>
      <c r="Z248" s="1801"/>
      <c r="AA248" s="1801"/>
      <c r="AB248" s="1801"/>
      <c r="AC248" s="1802"/>
      <c r="AD248" s="1782"/>
      <c r="AE248" s="1773"/>
      <c r="AF248" s="1773"/>
      <c r="AG248" s="1773"/>
      <c r="AH248" s="1776"/>
      <c r="AI248" s="1779"/>
      <c r="AJ248" s="1773"/>
      <c r="AK248" s="1782"/>
      <c r="AL248" s="1782"/>
      <c r="AM248" s="1773"/>
      <c r="AN248" s="1785"/>
      <c r="AO248" s="1833"/>
      <c r="AP248" s="1791"/>
      <c r="AQ248" s="1792"/>
      <c r="AR248" s="1792"/>
      <c r="AS248" s="1792"/>
      <c r="AT248" s="1792"/>
      <c r="AU248" s="1793"/>
      <c r="AV248" s="1761"/>
      <c r="AW248" s="1765">
        <f>作業員データ!$BT$35</f>
        <v>0</v>
      </c>
      <c r="AX248" s="1766"/>
      <c r="AY248" s="1767"/>
      <c r="AZ248" s="1765">
        <f>作業員データ!$BZ$35</f>
        <v>0</v>
      </c>
      <c r="BA248" s="1766"/>
      <c r="BB248" s="1767"/>
      <c r="BC248" s="1765">
        <f>作業員データ!$CF$35</f>
        <v>0</v>
      </c>
      <c r="BD248" s="1766"/>
      <c r="BE248" s="1767"/>
      <c r="BF248" s="1770"/>
      <c r="BG248" s="1749"/>
      <c r="BH248" s="1752"/>
      <c r="BI248" s="1749"/>
      <c r="BJ248" s="1752"/>
      <c r="BK248" s="1755"/>
      <c r="BL248" s="1736"/>
      <c r="BM248" s="1737"/>
      <c r="BN248" s="1807"/>
      <c r="BO248" s="1808"/>
    </row>
    <row r="249" spans="1:67" ht="14.25" customHeight="1">
      <c r="A249" s="1831">
        <f>作業員データ!$A$36</f>
        <v>33</v>
      </c>
      <c r="B249" s="1842">
        <f>作業員データ!$B$36</f>
        <v>0</v>
      </c>
      <c r="C249" s="1843"/>
      <c r="D249" s="1843"/>
      <c r="E249" s="1843"/>
      <c r="F249" s="1844"/>
      <c r="G249" s="1848">
        <f>作業員データ!$D$36</f>
        <v>0</v>
      </c>
      <c r="H249" s="1825"/>
      <c r="I249" s="1849"/>
      <c r="J249" s="1850" t="str">
        <f>作業員データ!$AY$36</f>
        <v/>
      </c>
      <c r="K249" s="1815" t="str">
        <f>作業員データ!$BB$36</f>
        <v/>
      </c>
      <c r="L249" s="1848" t="str">
        <f>作業員データ!$L$36</f>
        <v/>
      </c>
      <c r="M249" s="1827" t="s">
        <v>593</v>
      </c>
      <c r="N249" s="1825">
        <f>作業員データ!$H$36</f>
        <v>0</v>
      </c>
      <c r="O249" s="1827" t="s">
        <v>24</v>
      </c>
      <c r="P249" s="1825">
        <f>作業員データ!$J$36</f>
        <v>0</v>
      </c>
      <c r="Q249" s="1829" t="s">
        <v>595</v>
      </c>
      <c r="R249" s="1834" t="str">
        <f>作業員データ!$V$36</f>
        <v/>
      </c>
      <c r="S249" s="1827" t="s">
        <v>593</v>
      </c>
      <c r="T249" s="1825">
        <f>作業員データ!$R$36</f>
        <v>0</v>
      </c>
      <c r="U249" s="1827" t="s">
        <v>24</v>
      </c>
      <c r="V249" s="1825">
        <f>作業員データ!$T$36</f>
        <v>0</v>
      </c>
      <c r="W249" s="1829" t="s">
        <v>595</v>
      </c>
      <c r="X249" s="1836">
        <f>作業員データ!$Y$36</f>
        <v>0</v>
      </c>
      <c r="Y249" s="1837"/>
      <c r="Z249" s="1837"/>
      <c r="AA249" s="1837"/>
      <c r="AB249" s="1837"/>
      <c r="AC249" s="1838"/>
      <c r="AD249" s="1827" t="s">
        <v>25</v>
      </c>
      <c r="AE249" s="1825">
        <f>作業員データ!$Z$36</f>
        <v>0</v>
      </c>
      <c r="AF249" s="1825"/>
      <c r="AG249" s="1825"/>
      <c r="AH249" s="1829" t="s">
        <v>26</v>
      </c>
      <c r="AI249" s="1834">
        <f>作業員データ!$AD$36</f>
        <v>0</v>
      </c>
      <c r="AJ249" s="1827" t="s">
        <v>593</v>
      </c>
      <c r="AK249" s="1825">
        <f>作業員データ!$AF$36</f>
        <v>0</v>
      </c>
      <c r="AL249" s="1827" t="s">
        <v>24</v>
      </c>
      <c r="AM249" s="1825">
        <f>作業員データ!$AH$36</f>
        <v>0</v>
      </c>
      <c r="AN249" s="1829" t="s">
        <v>595</v>
      </c>
      <c r="AO249" s="1831">
        <f>作業員データ!$AN$36</f>
        <v>0</v>
      </c>
      <c r="AP249" s="1834">
        <f>作業員データ!$AP$36</f>
        <v>0</v>
      </c>
      <c r="AQ249" s="1827" t="s">
        <v>593</v>
      </c>
      <c r="AR249" s="1825">
        <f>作業員データ!$AR$36</f>
        <v>0</v>
      </c>
      <c r="AS249" s="1827" t="s">
        <v>24</v>
      </c>
      <c r="AT249" s="1825">
        <f>作業員データ!$AT$36</f>
        <v>0</v>
      </c>
      <c r="AU249" s="1829" t="s">
        <v>595</v>
      </c>
      <c r="AV249" s="820">
        <f>作業員データ!$CG$36</f>
        <v>0</v>
      </c>
      <c r="AW249" s="1816">
        <f>作業員データ!$BO$36</f>
        <v>0</v>
      </c>
      <c r="AX249" s="1817"/>
      <c r="AY249" s="1818"/>
      <c r="AZ249" s="1816">
        <f>作業員データ!$BU$36</f>
        <v>0</v>
      </c>
      <c r="BA249" s="1817"/>
      <c r="BB249" s="1818"/>
      <c r="BC249" s="1816">
        <f>作業員データ!$CA$36</f>
        <v>0</v>
      </c>
      <c r="BD249" s="1817"/>
      <c r="BE249" s="1818"/>
      <c r="BF249" s="1819"/>
      <c r="BG249" s="1821" t="s">
        <v>593</v>
      </c>
      <c r="BH249" s="1823"/>
      <c r="BI249" s="1821" t="s">
        <v>24</v>
      </c>
      <c r="BJ249" s="1823"/>
      <c r="BK249" s="1803" t="s">
        <v>595</v>
      </c>
      <c r="BL249" s="1732" t="s">
        <v>2449</v>
      </c>
      <c r="BM249" s="1733"/>
      <c r="BN249" s="1805" t="s">
        <v>1557</v>
      </c>
      <c r="BO249" s="1806"/>
    </row>
    <row r="250" spans="1:67" ht="14.25" customHeight="1">
      <c r="A250" s="1832"/>
      <c r="B250" s="1845"/>
      <c r="C250" s="1846"/>
      <c r="D250" s="1846"/>
      <c r="E250" s="1846"/>
      <c r="F250" s="1847"/>
      <c r="G250" s="1778"/>
      <c r="H250" s="1772"/>
      <c r="I250" s="1784"/>
      <c r="J250" s="1850"/>
      <c r="K250" s="1815"/>
      <c r="L250" s="1851"/>
      <c r="M250" s="1781"/>
      <c r="N250" s="1772"/>
      <c r="O250" s="1781"/>
      <c r="P250" s="1772"/>
      <c r="Q250" s="1775"/>
      <c r="R250" s="1778"/>
      <c r="S250" s="1781"/>
      <c r="T250" s="1772"/>
      <c r="U250" s="1781"/>
      <c r="V250" s="1772"/>
      <c r="W250" s="1775"/>
      <c r="X250" s="1797"/>
      <c r="Y250" s="1798"/>
      <c r="Z250" s="1798"/>
      <c r="AA250" s="1798"/>
      <c r="AB250" s="1798"/>
      <c r="AC250" s="1799"/>
      <c r="AD250" s="1781"/>
      <c r="AE250" s="1772"/>
      <c r="AF250" s="1772"/>
      <c r="AG250" s="1772"/>
      <c r="AH250" s="1775"/>
      <c r="AI250" s="1778"/>
      <c r="AJ250" s="1781"/>
      <c r="AK250" s="1772"/>
      <c r="AL250" s="1781"/>
      <c r="AM250" s="1772"/>
      <c r="AN250" s="1775"/>
      <c r="AO250" s="1832"/>
      <c r="AP250" s="1778"/>
      <c r="AQ250" s="1781"/>
      <c r="AR250" s="1772"/>
      <c r="AS250" s="1781"/>
      <c r="AT250" s="1772"/>
      <c r="AU250" s="1775"/>
      <c r="AV250" s="707">
        <f>作業員データ!$CH$36</f>
        <v>0</v>
      </c>
      <c r="AW250" s="1762">
        <f>作業員データ!$BP$36</f>
        <v>0</v>
      </c>
      <c r="AX250" s="1763"/>
      <c r="AY250" s="1764"/>
      <c r="AZ250" s="1762">
        <f>作業員データ!$BV$36</f>
        <v>0</v>
      </c>
      <c r="BA250" s="1763"/>
      <c r="BB250" s="1764"/>
      <c r="BC250" s="1762">
        <f>作業員データ!$CB$36</f>
        <v>0</v>
      </c>
      <c r="BD250" s="1763"/>
      <c r="BE250" s="1764"/>
      <c r="BF250" s="1769"/>
      <c r="BG250" s="1748"/>
      <c r="BH250" s="1751"/>
      <c r="BI250" s="1748"/>
      <c r="BJ250" s="1751"/>
      <c r="BK250" s="1754"/>
      <c r="BL250" s="1734"/>
      <c r="BM250" s="1735"/>
      <c r="BN250" s="1756"/>
      <c r="BO250" s="1758"/>
    </row>
    <row r="251" spans="1:67" ht="14.25" customHeight="1">
      <c r="A251" s="1832"/>
      <c r="B251" s="1809">
        <f>作業員データ!$C$36</f>
        <v>0</v>
      </c>
      <c r="C251" s="1810"/>
      <c r="D251" s="1810"/>
      <c r="E251" s="1810"/>
      <c r="F251" s="1811"/>
      <c r="G251" s="1778"/>
      <c r="H251" s="1772"/>
      <c r="I251" s="1784"/>
      <c r="J251" s="1815" t="str">
        <f>作業員データ!$BE$36</f>
        <v/>
      </c>
      <c r="K251" s="1815" t="str">
        <f>作業員データ!$BH$36</f>
        <v/>
      </c>
      <c r="L251" s="1852"/>
      <c r="M251" s="1828"/>
      <c r="N251" s="1826"/>
      <c r="O251" s="1828"/>
      <c r="P251" s="1826"/>
      <c r="Q251" s="1830"/>
      <c r="R251" s="1835"/>
      <c r="S251" s="1828"/>
      <c r="T251" s="1826"/>
      <c r="U251" s="1828"/>
      <c r="V251" s="1826"/>
      <c r="W251" s="1830"/>
      <c r="X251" s="1839"/>
      <c r="Y251" s="1840"/>
      <c r="Z251" s="1840"/>
      <c r="AA251" s="1840"/>
      <c r="AB251" s="1840"/>
      <c r="AC251" s="1841"/>
      <c r="AD251" s="1781"/>
      <c r="AE251" s="1772"/>
      <c r="AF251" s="1772"/>
      <c r="AG251" s="1772"/>
      <c r="AH251" s="1775"/>
      <c r="AI251" s="1835"/>
      <c r="AJ251" s="1828"/>
      <c r="AK251" s="1826"/>
      <c r="AL251" s="1828"/>
      <c r="AM251" s="1826"/>
      <c r="AN251" s="1830"/>
      <c r="AO251" s="1832"/>
      <c r="AP251" s="1835"/>
      <c r="AQ251" s="1828"/>
      <c r="AR251" s="1826"/>
      <c r="AS251" s="1828"/>
      <c r="AT251" s="1826"/>
      <c r="AU251" s="1830"/>
      <c r="AV251" s="708">
        <f>作業員データ!$CI$36</f>
        <v>0</v>
      </c>
      <c r="AW251" s="1762">
        <f>作業員データ!$BQ$36</f>
        <v>0</v>
      </c>
      <c r="AX251" s="1763"/>
      <c r="AY251" s="1764"/>
      <c r="AZ251" s="1762">
        <f>作業員データ!$BW$36</f>
        <v>0</v>
      </c>
      <c r="BA251" s="1763"/>
      <c r="BB251" s="1764"/>
      <c r="BC251" s="1762">
        <f>作業員データ!$CC$36</f>
        <v>0</v>
      </c>
      <c r="BD251" s="1763"/>
      <c r="BE251" s="1764"/>
      <c r="BF251" s="1820"/>
      <c r="BG251" s="1822"/>
      <c r="BH251" s="1824"/>
      <c r="BI251" s="1822"/>
      <c r="BJ251" s="1824"/>
      <c r="BK251" s="1804"/>
      <c r="BL251" s="1734"/>
      <c r="BM251" s="1735"/>
      <c r="BN251" s="1756"/>
      <c r="BO251" s="1758"/>
    </row>
    <row r="252" spans="1:67" ht="14.25" customHeight="1">
      <c r="A252" s="1832"/>
      <c r="B252" s="1809"/>
      <c r="C252" s="1810"/>
      <c r="D252" s="1810"/>
      <c r="E252" s="1810"/>
      <c r="F252" s="1811"/>
      <c r="G252" s="1778"/>
      <c r="H252" s="1772"/>
      <c r="I252" s="1784"/>
      <c r="J252" s="1815"/>
      <c r="K252" s="1815"/>
      <c r="L252" s="535"/>
      <c r="M252" s="536"/>
      <c r="N252" s="1772" t="e">
        <f ca="1">作業員データ!$N$36</f>
        <v>#VALUE!</v>
      </c>
      <c r="O252" s="1781" t="s">
        <v>593</v>
      </c>
      <c r="P252" s="536"/>
      <c r="Q252" s="537"/>
      <c r="R252" s="535"/>
      <c r="S252" s="536"/>
      <c r="T252" s="1772" t="e">
        <f ca="1">作業員データ!$X$36</f>
        <v>#VALUE!</v>
      </c>
      <c r="U252" s="1781" t="s">
        <v>61</v>
      </c>
      <c r="V252" s="536"/>
      <c r="W252" s="537"/>
      <c r="X252" s="1794">
        <f>作業員データ!$AA$36</f>
        <v>0</v>
      </c>
      <c r="Y252" s="1795"/>
      <c r="Z252" s="1795"/>
      <c r="AA252" s="1795"/>
      <c r="AB252" s="1795"/>
      <c r="AC252" s="1796"/>
      <c r="AD252" s="1780" t="s">
        <v>25</v>
      </c>
      <c r="AE252" s="1771">
        <f>作業員データ!$AB$36</f>
        <v>0</v>
      </c>
      <c r="AF252" s="1771"/>
      <c r="AG252" s="1771"/>
      <c r="AH252" s="1774" t="s">
        <v>26</v>
      </c>
      <c r="AI252" s="1777">
        <f>作業員データ!$AK$36</f>
        <v>0</v>
      </c>
      <c r="AJ252" s="1771"/>
      <c r="AK252" s="1780" t="s">
        <v>62</v>
      </c>
      <c r="AL252" s="1780"/>
      <c r="AM252" s="1771">
        <f>作業員データ!$AM$36</f>
        <v>0</v>
      </c>
      <c r="AN252" s="1783"/>
      <c r="AO252" s="1832"/>
      <c r="AP252" s="1777">
        <f>作業員データ!$AV$36</f>
        <v>0</v>
      </c>
      <c r="AQ252" s="1786"/>
      <c r="AR252" s="1786"/>
      <c r="AS252" s="1786"/>
      <c r="AT252" s="1786"/>
      <c r="AU252" s="1787"/>
      <c r="AV252" s="709">
        <f>作業員データ!$CJ$36</f>
        <v>0</v>
      </c>
      <c r="AW252" s="1762">
        <f>作業員データ!$BR$36</f>
        <v>0</v>
      </c>
      <c r="AX252" s="1763"/>
      <c r="AY252" s="1764"/>
      <c r="AZ252" s="1762">
        <f>作業員データ!$BX$36</f>
        <v>0</v>
      </c>
      <c r="BA252" s="1763"/>
      <c r="BB252" s="1764"/>
      <c r="BC252" s="1762">
        <f>作業員データ!$CD$36</f>
        <v>0</v>
      </c>
      <c r="BD252" s="1763"/>
      <c r="BE252" s="1764"/>
      <c r="BF252" s="1768"/>
      <c r="BG252" s="1747" t="s">
        <v>593</v>
      </c>
      <c r="BH252" s="1750"/>
      <c r="BI252" s="1747" t="s">
        <v>24</v>
      </c>
      <c r="BJ252" s="1750"/>
      <c r="BK252" s="1753" t="s">
        <v>595</v>
      </c>
      <c r="BL252" s="1734"/>
      <c r="BM252" s="1735"/>
      <c r="BN252" s="1756"/>
      <c r="BO252" s="1758"/>
    </row>
    <row r="253" spans="1:67" ht="14.25" customHeight="1">
      <c r="A253" s="1832"/>
      <c r="B253" s="1777"/>
      <c r="C253" s="1771"/>
      <c r="D253" s="1771"/>
      <c r="E253" s="1771"/>
      <c r="F253" s="1783"/>
      <c r="G253" s="1778"/>
      <c r="H253" s="1772"/>
      <c r="I253" s="1784"/>
      <c r="J253" s="1756" t="str">
        <f>作業員データ!$BK$36</f>
        <v/>
      </c>
      <c r="K253" s="1758" t="str">
        <f>作業員データ!$BN$36</f>
        <v/>
      </c>
      <c r="L253" s="535"/>
      <c r="M253" s="536"/>
      <c r="N253" s="1772"/>
      <c r="O253" s="1781"/>
      <c r="P253" s="536"/>
      <c r="Q253" s="537"/>
      <c r="R253" s="535"/>
      <c r="S253" s="536"/>
      <c r="T253" s="1772"/>
      <c r="U253" s="1781"/>
      <c r="V253" s="536"/>
      <c r="W253" s="537"/>
      <c r="X253" s="1797"/>
      <c r="Y253" s="1798"/>
      <c r="Z253" s="1798"/>
      <c r="AA253" s="1798"/>
      <c r="AB253" s="1798"/>
      <c r="AC253" s="1799"/>
      <c r="AD253" s="1781"/>
      <c r="AE253" s="1772"/>
      <c r="AF253" s="1772"/>
      <c r="AG253" s="1772"/>
      <c r="AH253" s="1775"/>
      <c r="AI253" s="1778"/>
      <c r="AJ253" s="1772"/>
      <c r="AK253" s="1781"/>
      <c r="AL253" s="1781"/>
      <c r="AM253" s="1772"/>
      <c r="AN253" s="1784"/>
      <c r="AO253" s="1832"/>
      <c r="AP253" s="1788"/>
      <c r="AQ253" s="1789"/>
      <c r="AR253" s="1789"/>
      <c r="AS253" s="1789"/>
      <c r="AT253" s="1789"/>
      <c r="AU253" s="1790"/>
      <c r="AV253" s="1760">
        <f>作業員データ!$CK$36</f>
        <v>0</v>
      </c>
      <c r="AW253" s="1762">
        <f>作業員データ!$BS$30</f>
        <v>0</v>
      </c>
      <c r="AX253" s="1763"/>
      <c r="AY253" s="1764"/>
      <c r="AZ253" s="1762">
        <f>作業員データ!$BY$36</f>
        <v>0</v>
      </c>
      <c r="BA253" s="1763"/>
      <c r="BB253" s="1764"/>
      <c r="BC253" s="1762">
        <f>作業員データ!$CE$36</f>
        <v>0</v>
      </c>
      <c r="BD253" s="1763"/>
      <c r="BE253" s="1764"/>
      <c r="BF253" s="1769"/>
      <c r="BG253" s="1748"/>
      <c r="BH253" s="1751"/>
      <c r="BI253" s="1748"/>
      <c r="BJ253" s="1751"/>
      <c r="BK253" s="1754"/>
      <c r="BL253" s="1734"/>
      <c r="BM253" s="1735"/>
      <c r="BN253" s="1756"/>
      <c r="BO253" s="1758"/>
    </row>
    <row r="254" spans="1:67" ht="14.25" customHeight="1">
      <c r="A254" s="1833"/>
      <c r="B254" s="1812"/>
      <c r="C254" s="1813"/>
      <c r="D254" s="1813"/>
      <c r="E254" s="1813"/>
      <c r="F254" s="1814"/>
      <c r="G254" s="1779"/>
      <c r="H254" s="1773"/>
      <c r="I254" s="1785"/>
      <c r="J254" s="1757"/>
      <c r="K254" s="1759"/>
      <c r="L254" s="538"/>
      <c r="M254" s="539"/>
      <c r="N254" s="1773"/>
      <c r="O254" s="1782"/>
      <c r="P254" s="539"/>
      <c r="Q254" s="540"/>
      <c r="R254" s="538"/>
      <c r="S254" s="539"/>
      <c r="T254" s="1773"/>
      <c r="U254" s="1782"/>
      <c r="V254" s="539"/>
      <c r="W254" s="540"/>
      <c r="X254" s="1800"/>
      <c r="Y254" s="1801"/>
      <c r="Z254" s="1801"/>
      <c r="AA254" s="1801"/>
      <c r="AB254" s="1801"/>
      <c r="AC254" s="1802"/>
      <c r="AD254" s="1782"/>
      <c r="AE254" s="1773"/>
      <c r="AF254" s="1773"/>
      <c r="AG254" s="1773"/>
      <c r="AH254" s="1776"/>
      <c r="AI254" s="1779"/>
      <c r="AJ254" s="1773"/>
      <c r="AK254" s="1782"/>
      <c r="AL254" s="1782"/>
      <c r="AM254" s="1773"/>
      <c r="AN254" s="1785"/>
      <c r="AO254" s="1833"/>
      <c r="AP254" s="1791"/>
      <c r="AQ254" s="1792"/>
      <c r="AR254" s="1792"/>
      <c r="AS254" s="1792"/>
      <c r="AT254" s="1792"/>
      <c r="AU254" s="1793"/>
      <c r="AV254" s="1761"/>
      <c r="AW254" s="1765">
        <f>作業員データ!$BT$36</f>
        <v>0</v>
      </c>
      <c r="AX254" s="1766"/>
      <c r="AY254" s="1767"/>
      <c r="AZ254" s="1765">
        <f>作業員データ!$BZ$36</f>
        <v>0</v>
      </c>
      <c r="BA254" s="1766"/>
      <c r="BB254" s="1767"/>
      <c r="BC254" s="1765">
        <f>作業員データ!$CF$36</f>
        <v>0</v>
      </c>
      <c r="BD254" s="1766"/>
      <c r="BE254" s="1767"/>
      <c r="BF254" s="1770"/>
      <c r="BG254" s="1749"/>
      <c r="BH254" s="1752"/>
      <c r="BI254" s="1749"/>
      <c r="BJ254" s="1752"/>
      <c r="BK254" s="1755"/>
      <c r="BL254" s="1736"/>
      <c r="BM254" s="1737"/>
      <c r="BN254" s="1807"/>
      <c r="BO254" s="1808"/>
    </row>
    <row r="255" spans="1:67" ht="14.25" customHeight="1">
      <c r="A255" s="1831">
        <f>作業員データ!$A$37</f>
        <v>34</v>
      </c>
      <c r="B255" s="1842">
        <f>作業員データ!$B$37</f>
        <v>0</v>
      </c>
      <c r="C255" s="1843"/>
      <c r="D255" s="1843"/>
      <c r="E255" s="1843"/>
      <c r="F255" s="1844"/>
      <c r="G255" s="1848">
        <f>作業員データ!$D$37</f>
        <v>0</v>
      </c>
      <c r="H255" s="1825"/>
      <c r="I255" s="1849"/>
      <c r="J255" s="1850" t="str">
        <f>作業員データ!$AY$37</f>
        <v/>
      </c>
      <c r="K255" s="1815" t="str">
        <f>作業員データ!$BB$37</f>
        <v/>
      </c>
      <c r="L255" s="1848" t="str">
        <f>作業員データ!$L$37</f>
        <v/>
      </c>
      <c r="M255" s="1827" t="s">
        <v>593</v>
      </c>
      <c r="N255" s="1825">
        <f>作業員データ!$H$37</f>
        <v>0</v>
      </c>
      <c r="O255" s="1827" t="s">
        <v>24</v>
      </c>
      <c r="P255" s="1825">
        <f>作業員データ!$J$37</f>
        <v>0</v>
      </c>
      <c r="Q255" s="1829" t="s">
        <v>595</v>
      </c>
      <c r="R255" s="1834" t="str">
        <f>作業員データ!$V$37</f>
        <v/>
      </c>
      <c r="S255" s="1827" t="s">
        <v>593</v>
      </c>
      <c r="T255" s="1825">
        <f>作業員データ!$R$37</f>
        <v>0</v>
      </c>
      <c r="U255" s="1827" t="s">
        <v>24</v>
      </c>
      <c r="V255" s="1825">
        <f>作業員データ!$T$37</f>
        <v>0</v>
      </c>
      <c r="W255" s="1829" t="s">
        <v>595</v>
      </c>
      <c r="X255" s="1836">
        <f>作業員データ!$Y$37</f>
        <v>0</v>
      </c>
      <c r="Y255" s="1837"/>
      <c r="Z255" s="1837"/>
      <c r="AA255" s="1837"/>
      <c r="AB255" s="1837"/>
      <c r="AC255" s="1838"/>
      <c r="AD255" s="1827" t="s">
        <v>25</v>
      </c>
      <c r="AE255" s="1825">
        <f>作業員データ!$Z$37</f>
        <v>0</v>
      </c>
      <c r="AF255" s="1825"/>
      <c r="AG255" s="1825"/>
      <c r="AH255" s="1829" t="s">
        <v>26</v>
      </c>
      <c r="AI255" s="1834">
        <f>作業員データ!$AD$37</f>
        <v>0</v>
      </c>
      <c r="AJ255" s="1827" t="s">
        <v>593</v>
      </c>
      <c r="AK255" s="1825">
        <f>作業員データ!$AF$37</f>
        <v>0</v>
      </c>
      <c r="AL255" s="1827" t="s">
        <v>24</v>
      </c>
      <c r="AM255" s="1825">
        <f>作業員データ!$AH$37</f>
        <v>0</v>
      </c>
      <c r="AN255" s="1829" t="s">
        <v>595</v>
      </c>
      <c r="AO255" s="1831">
        <f>作業員データ!$AN$37</f>
        <v>0</v>
      </c>
      <c r="AP255" s="1834">
        <f>作業員データ!$AP$37</f>
        <v>0</v>
      </c>
      <c r="AQ255" s="1827" t="s">
        <v>593</v>
      </c>
      <c r="AR255" s="1825">
        <f>作業員データ!$AR$37</f>
        <v>0</v>
      </c>
      <c r="AS255" s="1827" t="s">
        <v>24</v>
      </c>
      <c r="AT255" s="1825">
        <f>作業員データ!$AT$37</f>
        <v>0</v>
      </c>
      <c r="AU255" s="1829" t="s">
        <v>595</v>
      </c>
      <c r="AV255" s="820">
        <f>作業員データ!$CG$37</f>
        <v>0</v>
      </c>
      <c r="AW255" s="1816">
        <f>作業員データ!$BO$37</f>
        <v>0</v>
      </c>
      <c r="AX255" s="1817"/>
      <c r="AY255" s="1818"/>
      <c r="AZ255" s="1816">
        <f>作業員データ!$BU$37</f>
        <v>0</v>
      </c>
      <c r="BA255" s="1817"/>
      <c r="BB255" s="1818"/>
      <c r="BC255" s="1816">
        <f>作業員データ!$CA$37</f>
        <v>0</v>
      </c>
      <c r="BD255" s="1817"/>
      <c r="BE255" s="1818"/>
      <c r="BF255" s="1819"/>
      <c r="BG255" s="1821" t="s">
        <v>593</v>
      </c>
      <c r="BH255" s="1823"/>
      <c r="BI255" s="1821" t="s">
        <v>24</v>
      </c>
      <c r="BJ255" s="1823"/>
      <c r="BK255" s="1803" t="s">
        <v>595</v>
      </c>
      <c r="BL255" s="1732" t="s">
        <v>2449</v>
      </c>
      <c r="BM255" s="1733"/>
      <c r="BN255" s="1805" t="s">
        <v>1557</v>
      </c>
      <c r="BO255" s="1806"/>
    </row>
    <row r="256" spans="1:67" ht="14.25" customHeight="1">
      <c r="A256" s="1832"/>
      <c r="B256" s="1845"/>
      <c r="C256" s="1846"/>
      <c r="D256" s="1846"/>
      <c r="E256" s="1846"/>
      <c r="F256" s="1847"/>
      <c r="G256" s="1778"/>
      <c r="H256" s="1772"/>
      <c r="I256" s="1784"/>
      <c r="J256" s="1850"/>
      <c r="K256" s="1815"/>
      <c r="L256" s="1851"/>
      <c r="M256" s="1781"/>
      <c r="N256" s="1772"/>
      <c r="O256" s="1781"/>
      <c r="P256" s="1772"/>
      <c r="Q256" s="1775"/>
      <c r="R256" s="1778"/>
      <c r="S256" s="1781"/>
      <c r="T256" s="1772"/>
      <c r="U256" s="1781"/>
      <c r="V256" s="1772"/>
      <c r="W256" s="1775"/>
      <c r="X256" s="1797"/>
      <c r="Y256" s="1798"/>
      <c r="Z256" s="1798"/>
      <c r="AA256" s="1798"/>
      <c r="AB256" s="1798"/>
      <c r="AC256" s="1799"/>
      <c r="AD256" s="1781"/>
      <c r="AE256" s="1772"/>
      <c r="AF256" s="1772"/>
      <c r="AG256" s="1772"/>
      <c r="AH256" s="1775"/>
      <c r="AI256" s="1778"/>
      <c r="AJ256" s="1781"/>
      <c r="AK256" s="1772"/>
      <c r="AL256" s="1781"/>
      <c r="AM256" s="1772"/>
      <c r="AN256" s="1775"/>
      <c r="AO256" s="1832"/>
      <c r="AP256" s="1778"/>
      <c r="AQ256" s="1781"/>
      <c r="AR256" s="1772"/>
      <c r="AS256" s="1781"/>
      <c r="AT256" s="1772"/>
      <c r="AU256" s="1775"/>
      <c r="AV256" s="707">
        <f>作業員データ!$CH$37</f>
        <v>0</v>
      </c>
      <c r="AW256" s="1762">
        <f>作業員データ!$BP$37</f>
        <v>0</v>
      </c>
      <c r="AX256" s="1763"/>
      <c r="AY256" s="1764"/>
      <c r="AZ256" s="1762">
        <f>作業員データ!$BV$37</f>
        <v>0</v>
      </c>
      <c r="BA256" s="1763"/>
      <c r="BB256" s="1764"/>
      <c r="BC256" s="1762">
        <f>作業員データ!$CB$37</f>
        <v>0</v>
      </c>
      <c r="BD256" s="1763"/>
      <c r="BE256" s="1764"/>
      <c r="BF256" s="1769"/>
      <c r="BG256" s="1748"/>
      <c r="BH256" s="1751"/>
      <c r="BI256" s="1748"/>
      <c r="BJ256" s="1751"/>
      <c r="BK256" s="1754"/>
      <c r="BL256" s="1734"/>
      <c r="BM256" s="1735"/>
      <c r="BN256" s="1756"/>
      <c r="BO256" s="1758"/>
    </row>
    <row r="257" spans="1:67" ht="14.25" customHeight="1">
      <c r="A257" s="1832"/>
      <c r="B257" s="1809">
        <f>作業員データ!$C$37</f>
        <v>0</v>
      </c>
      <c r="C257" s="1810"/>
      <c r="D257" s="1810"/>
      <c r="E257" s="1810"/>
      <c r="F257" s="1811"/>
      <c r="G257" s="1778"/>
      <c r="H257" s="1772"/>
      <c r="I257" s="1784"/>
      <c r="J257" s="1815" t="str">
        <f>作業員データ!$BE$37</f>
        <v/>
      </c>
      <c r="K257" s="1815" t="str">
        <f>作業員データ!$BH$37</f>
        <v/>
      </c>
      <c r="L257" s="1852"/>
      <c r="M257" s="1828"/>
      <c r="N257" s="1826"/>
      <c r="O257" s="1828"/>
      <c r="P257" s="1826"/>
      <c r="Q257" s="1830"/>
      <c r="R257" s="1835"/>
      <c r="S257" s="1828"/>
      <c r="T257" s="1826"/>
      <c r="U257" s="1828"/>
      <c r="V257" s="1826"/>
      <c r="W257" s="1830"/>
      <c r="X257" s="1839"/>
      <c r="Y257" s="1840"/>
      <c r="Z257" s="1840"/>
      <c r="AA257" s="1840"/>
      <c r="AB257" s="1840"/>
      <c r="AC257" s="1841"/>
      <c r="AD257" s="1781"/>
      <c r="AE257" s="1772"/>
      <c r="AF257" s="1772"/>
      <c r="AG257" s="1772"/>
      <c r="AH257" s="1775"/>
      <c r="AI257" s="1835"/>
      <c r="AJ257" s="1828"/>
      <c r="AK257" s="1826"/>
      <c r="AL257" s="1828"/>
      <c r="AM257" s="1826"/>
      <c r="AN257" s="1830"/>
      <c r="AO257" s="1832"/>
      <c r="AP257" s="1835"/>
      <c r="AQ257" s="1828"/>
      <c r="AR257" s="1826"/>
      <c r="AS257" s="1828"/>
      <c r="AT257" s="1826"/>
      <c r="AU257" s="1830"/>
      <c r="AV257" s="708">
        <f>作業員データ!$CI$37</f>
        <v>0</v>
      </c>
      <c r="AW257" s="1762">
        <f>作業員データ!$BQ$37</f>
        <v>0</v>
      </c>
      <c r="AX257" s="1763"/>
      <c r="AY257" s="1764"/>
      <c r="AZ257" s="1762">
        <f>作業員データ!$BW$37</f>
        <v>0</v>
      </c>
      <c r="BA257" s="1763"/>
      <c r="BB257" s="1764"/>
      <c r="BC257" s="1762">
        <f>作業員データ!$CC$37</f>
        <v>0</v>
      </c>
      <c r="BD257" s="1763"/>
      <c r="BE257" s="1764"/>
      <c r="BF257" s="1820"/>
      <c r="BG257" s="1822"/>
      <c r="BH257" s="1824"/>
      <c r="BI257" s="1822"/>
      <c r="BJ257" s="1824"/>
      <c r="BK257" s="1804"/>
      <c r="BL257" s="1734"/>
      <c r="BM257" s="1735"/>
      <c r="BN257" s="1756"/>
      <c r="BO257" s="1758"/>
    </row>
    <row r="258" spans="1:67" ht="14.25" customHeight="1">
      <c r="A258" s="1832"/>
      <c r="B258" s="1809"/>
      <c r="C258" s="1810"/>
      <c r="D258" s="1810"/>
      <c r="E258" s="1810"/>
      <c r="F258" s="1811"/>
      <c r="G258" s="1778"/>
      <c r="H258" s="1772"/>
      <c r="I258" s="1784"/>
      <c r="J258" s="1815"/>
      <c r="K258" s="1815"/>
      <c r="L258" s="535"/>
      <c r="M258" s="536"/>
      <c r="N258" s="1772" t="e">
        <f ca="1">作業員データ!$N$37</f>
        <v>#VALUE!</v>
      </c>
      <c r="O258" s="1781" t="s">
        <v>593</v>
      </c>
      <c r="P258" s="536"/>
      <c r="Q258" s="537"/>
      <c r="R258" s="535"/>
      <c r="S258" s="536"/>
      <c r="T258" s="1772" t="e">
        <f ca="1">作業員データ!$X$37</f>
        <v>#VALUE!</v>
      </c>
      <c r="U258" s="1781" t="s">
        <v>61</v>
      </c>
      <c r="V258" s="536"/>
      <c r="W258" s="537"/>
      <c r="X258" s="1794">
        <f>作業員データ!$AA$37</f>
        <v>0</v>
      </c>
      <c r="Y258" s="1795"/>
      <c r="Z258" s="1795"/>
      <c r="AA258" s="1795"/>
      <c r="AB258" s="1795"/>
      <c r="AC258" s="1796"/>
      <c r="AD258" s="1780" t="s">
        <v>25</v>
      </c>
      <c r="AE258" s="1771">
        <f>作業員データ!$AB$37</f>
        <v>0</v>
      </c>
      <c r="AF258" s="1771"/>
      <c r="AG258" s="1771"/>
      <c r="AH258" s="1774" t="s">
        <v>26</v>
      </c>
      <c r="AI258" s="1777">
        <f>作業員データ!$AK$37</f>
        <v>0</v>
      </c>
      <c r="AJ258" s="1771"/>
      <c r="AK258" s="1780" t="s">
        <v>62</v>
      </c>
      <c r="AL258" s="1780"/>
      <c r="AM258" s="1771">
        <f>作業員データ!$AM$37</f>
        <v>0</v>
      </c>
      <c r="AN258" s="1783"/>
      <c r="AO258" s="1832"/>
      <c r="AP258" s="1777">
        <f>作業員データ!$AV$37</f>
        <v>0</v>
      </c>
      <c r="AQ258" s="1786"/>
      <c r="AR258" s="1786"/>
      <c r="AS258" s="1786"/>
      <c r="AT258" s="1786"/>
      <c r="AU258" s="1787"/>
      <c r="AV258" s="709">
        <f>作業員データ!$CJ$37</f>
        <v>0</v>
      </c>
      <c r="AW258" s="1762">
        <f>作業員データ!$BR$37</f>
        <v>0</v>
      </c>
      <c r="AX258" s="1763"/>
      <c r="AY258" s="1764"/>
      <c r="AZ258" s="1762">
        <f>作業員データ!$BX$37</f>
        <v>0</v>
      </c>
      <c r="BA258" s="1763"/>
      <c r="BB258" s="1764"/>
      <c r="BC258" s="1762">
        <f>作業員データ!$CD$37</f>
        <v>0</v>
      </c>
      <c r="BD258" s="1763"/>
      <c r="BE258" s="1764"/>
      <c r="BF258" s="1768"/>
      <c r="BG258" s="1747" t="s">
        <v>593</v>
      </c>
      <c r="BH258" s="1750"/>
      <c r="BI258" s="1747" t="s">
        <v>24</v>
      </c>
      <c r="BJ258" s="1750"/>
      <c r="BK258" s="1753" t="s">
        <v>595</v>
      </c>
      <c r="BL258" s="1734"/>
      <c r="BM258" s="1735"/>
      <c r="BN258" s="1756"/>
      <c r="BO258" s="1758"/>
    </row>
    <row r="259" spans="1:67" ht="14.25" customHeight="1">
      <c r="A259" s="1832"/>
      <c r="B259" s="1777"/>
      <c r="C259" s="1771"/>
      <c r="D259" s="1771"/>
      <c r="E259" s="1771"/>
      <c r="F259" s="1783"/>
      <c r="G259" s="1778"/>
      <c r="H259" s="1772"/>
      <c r="I259" s="1784"/>
      <c r="J259" s="1756" t="str">
        <f>作業員データ!$BK$37</f>
        <v/>
      </c>
      <c r="K259" s="1758" t="str">
        <f>作業員データ!$BN$37</f>
        <v/>
      </c>
      <c r="L259" s="535"/>
      <c r="M259" s="536"/>
      <c r="N259" s="1772"/>
      <c r="O259" s="1781"/>
      <c r="P259" s="536"/>
      <c r="Q259" s="537"/>
      <c r="R259" s="535"/>
      <c r="S259" s="536"/>
      <c r="T259" s="1772"/>
      <c r="U259" s="1781"/>
      <c r="V259" s="536"/>
      <c r="W259" s="537"/>
      <c r="X259" s="1797"/>
      <c r="Y259" s="1798"/>
      <c r="Z259" s="1798"/>
      <c r="AA259" s="1798"/>
      <c r="AB259" s="1798"/>
      <c r="AC259" s="1799"/>
      <c r="AD259" s="1781"/>
      <c r="AE259" s="1772"/>
      <c r="AF259" s="1772"/>
      <c r="AG259" s="1772"/>
      <c r="AH259" s="1775"/>
      <c r="AI259" s="1778"/>
      <c r="AJ259" s="1772"/>
      <c r="AK259" s="1781"/>
      <c r="AL259" s="1781"/>
      <c r="AM259" s="1772"/>
      <c r="AN259" s="1784"/>
      <c r="AO259" s="1832"/>
      <c r="AP259" s="1788"/>
      <c r="AQ259" s="1789"/>
      <c r="AR259" s="1789"/>
      <c r="AS259" s="1789"/>
      <c r="AT259" s="1789"/>
      <c r="AU259" s="1790"/>
      <c r="AV259" s="1760">
        <f>作業員データ!$CK$37</f>
        <v>0</v>
      </c>
      <c r="AW259" s="1762">
        <f>作業員データ!$BS$37</f>
        <v>0</v>
      </c>
      <c r="AX259" s="1763"/>
      <c r="AY259" s="1764"/>
      <c r="AZ259" s="1762">
        <f>作業員データ!$BY$37</f>
        <v>0</v>
      </c>
      <c r="BA259" s="1763"/>
      <c r="BB259" s="1764"/>
      <c r="BC259" s="1762">
        <f>作業員データ!$CE$37</f>
        <v>0</v>
      </c>
      <c r="BD259" s="1763"/>
      <c r="BE259" s="1764"/>
      <c r="BF259" s="1769"/>
      <c r="BG259" s="1748"/>
      <c r="BH259" s="1751"/>
      <c r="BI259" s="1748"/>
      <c r="BJ259" s="1751"/>
      <c r="BK259" s="1754"/>
      <c r="BL259" s="1734"/>
      <c r="BM259" s="1735"/>
      <c r="BN259" s="1756"/>
      <c r="BO259" s="1758"/>
    </row>
    <row r="260" spans="1:67" ht="14.25" customHeight="1">
      <c r="A260" s="1833"/>
      <c r="B260" s="1812"/>
      <c r="C260" s="1813"/>
      <c r="D260" s="1813"/>
      <c r="E260" s="1813"/>
      <c r="F260" s="1814"/>
      <c r="G260" s="1779"/>
      <c r="H260" s="1773"/>
      <c r="I260" s="1785"/>
      <c r="J260" s="1757"/>
      <c r="K260" s="1759"/>
      <c r="L260" s="538"/>
      <c r="M260" s="539"/>
      <c r="N260" s="1773"/>
      <c r="O260" s="1782"/>
      <c r="P260" s="539"/>
      <c r="Q260" s="540"/>
      <c r="R260" s="538"/>
      <c r="S260" s="539"/>
      <c r="T260" s="1773"/>
      <c r="U260" s="1782"/>
      <c r="V260" s="539"/>
      <c r="W260" s="540"/>
      <c r="X260" s="1800"/>
      <c r="Y260" s="1801"/>
      <c r="Z260" s="1801"/>
      <c r="AA260" s="1801"/>
      <c r="AB260" s="1801"/>
      <c r="AC260" s="1802"/>
      <c r="AD260" s="1782"/>
      <c r="AE260" s="1773"/>
      <c r="AF260" s="1773"/>
      <c r="AG260" s="1773"/>
      <c r="AH260" s="1776"/>
      <c r="AI260" s="1779"/>
      <c r="AJ260" s="1773"/>
      <c r="AK260" s="1782"/>
      <c r="AL260" s="1782"/>
      <c r="AM260" s="1773"/>
      <c r="AN260" s="1785"/>
      <c r="AO260" s="1833"/>
      <c r="AP260" s="1791"/>
      <c r="AQ260" s="1792"/>
      <c r="AR260" s="1792"/>
      <c r="AS260" s="1792"/>
      <c r="AT260" s="1792"/>
      <c r="AU260" s="1793"/>
      <c r="AV260" s="1761"/>
      <c r="AW260" s="1765">
        <f>作業員データ!$BT$37</f>
        <v>0</v>
      </c>
      <c r="AX260" s="1766"/>
      <c r="AY260" s="1767"/>
      <c r="AZ260" s="1765">
        <f>作業員データ!$BZ$37</f>
        <v>0</v>
      </c>
      <c r="BA260" s="1766"/>
      <c r="BB260" s="1767"/>
      <c r="BC260" s="1765">
        <f>作業員データ!$CF$37</f>
        <v>0</v>
      </c>
      <c r="BD260" s="1766"/>
      <c r="BE260" s="1767"/>
      <c r="BF260" s="1770"/>
      <c r="BG260" s="1749"/>
      <c r="BH260" s="1752"/>
      <c r="BI260" s="1749"/>
      <c r="BJ260" s="1752"/>
      <c r="BK260" s="1755"/>
      <c r="BL260" s="1736"/>
      <c r="BM260" s="1737"/>
      <c r="BN260" s="1807"/>
      <c r="BO260" s="1808"/>
    </row>
    <row r="261" spans="1:67" ht="14.25" customHeight="1">
      <c r="A261" s="1831">
        <f>作業員データ!$A$38</f>
        <v>35</v>
      </c>
      <c r="B261" s="1842">
        <f>作業員データ!$B$38</f>
        <v>0</v>
      </c>
      <c r="C261" s="1843"/>
      <c r="D261" s="1843"/>
      <c r="E261" s="1843"/>
      <c r="F261" s="1844"/>
      <c r="G261" s="1848">
        <f>作業員データ!$D$38</f>
        <v>0</v>
      </c>
      <c r="H261" s="1825"/>
      <c r="I261" s="1849"/>
      <c r="J261" s="1850" t="str">
        <f>作業員データ!$AY$38</f>
        <v/>
      </c>
      <c r="K261" s="1815" t="str">
        <f>作業員データ!$BB$38</f>
        <v/>
      </c>
      <c r="L261" s="1848" t="str">
        <f>作業員データ!$L$38</f>
        <v/>
      </c>
      <c r="M261" s="1827" t="s">
        <v>593</v>
      </c>
      <c r="N261" s="1825">
        <f>作業員データ!$H$38</f>
        <v>0</v>
      </c>
      <c r="O261" s="1827" t="s">
        <v>24</v>
      </c>
      <c r="P261" s="1825">
        <f>作業員データ!$J$38</f>
        <v>0</v>
      </c>
      <c r="Q261" s="1829" t="s">
        <v>595</v>
      </c>
      <c r="R261" s="1834" t="str">
        <f>作業員データ!$V$38</f>
        <v/>
      </c>
      <c r="S261" s="1827" t="s">
        <v>593</v>
      </c>
      <c r="T261" s="1825">
        <f>作業員データ!$R$38</f>
        <v>0</v>
      </c>
      <c r="U261" s="1827" t="s">
        <v>24</v>
      </c>
      <c r="V261" s="1825">
        <f>作業員データ!$T$38</f>
        <v>0</v>
      </c>
      <c r="W261" s="1829" t="s">
        <v>595</v>
      </c>
      <c r="X261" s="1836">
        <f>作業員データ!$Y$38</f>
        <v>0</v>
      </c>
      <c r="Y261" s="1837"/>
      <c r="Z261" s="1837"/>
      <c r="AA261" s="1837"/>
      <c r="AB261" s="1837"/>
      <c r="AC261" s="1838"/>
      <c r="AD261" s="1827" t="s">
        <v>25</v>
      </c>
      <c r="AE261" s="1825">
        <f>作業員データ!$Z$38</f>
        <v>0</v>
      </c>
      <c r="AF261" s="1825"/>
      <c r="AG261" s="1825"/>
      <c r="AH261" s="1829" t="s">
        <v>26</v>
      </c>
      <c r="AI261" s="1834">
        <f>作業員データ!$AD$38</f>
        <v>0</v>
      </c>
      <c r="AJ261" s="1827" t="s">
        <v>593</v>
      </c>
      <c r="AK261" s="1825">
        <f>作業員データ!$AF$38</f>
        <v>0</v>
      </c>
      <c r="AL261" s="1827" t="s">
        <v>24</v>
      </c>
      <c r="AM261" s="1825">
        <f>作業員データ!$AH$38</f>
        <v>0</v>
      </c>
      <c r="AN261" s="1829" t="s">
        <v>595</v>
      </c>
      <c r="AO261" s="1831">
        <f>作業員データ!$AN$38</f>
        <v>0</v>
      </c>
      <c r="AP261" s="1834">
        <f>作業員データ!$AP$38</f>
        <v>0</v>
      </c>
      <c r="AQ261" s="1827" t="s">
        <v>593</v>
      </c>
      <c r="AR261" s="1825">
        <f>作業員データ!$AR$38</f>
        <v>0</v>
      </c>
      <c r="AS261" s="1827" t="s">
        <v>24</v>
      </c>
      <c r="AT261" s="1825">
        <f>作業員データ!$AT$38</f>
        <v>0</v>
      </c>
      <c r="AU261" s="1829" t="s">
        <v>595</v>
      </c>
      <c r="AV261" s="820">
        <f>作業員データ!$CG$38</f>
        <v>0</v>
      </c>
      <c r="AW261" s="1816">
        <f>作業員データ!$BO$38</f>
        <v>0</v>
      </c>
      <c r="AX261" s="1817"/>
      <c r="AY261" s="1818"/>
      <c r="AZ261" s="1816">
        <f>作業員データ!$BU$38</f>
        <v>0</v>
      </c>
      <c r="BA261" s="1817"/>
      <c r="BB261" s="1818"/>
      <c r="BC261" s="1816">
        <f>作業員データ!$CA$38</f>
        <v>0</v>
      </c>
      <c r="BD261" s="1817"/>
      <c r="BE261" s="1818"/>
      <c r="BF261" s="1819"/>
      <c r="BG261" s="1821" t="s">
        <v>593</v>
      </c>
      <c r="BH261" s="1823"/>
      <c r="BI261" s="1821" t="s">
        <v>24</v>
      </c>
      <c r="BJ261" s="1823"/>
      <c r="BK261" s="1803" t="s">
        <v>595</v>
      </c>
      <c r="BL261" s="1732" t="s">
        <v>2449</v>
      </c>
      <c r="BM261" s="1733"/>
      <c r="BN261" s="1805" t="s">
        <v>1557</v>
      </c>
      <c r="BO261" s="1806"/>
    </row>
    <row r="262" spans="1:67" ht="14.25" customHeight="1">
      <c r="A262" s="1832"/>
      <c r="B262" s="1845"/>
      <c r="C262" s="1846"/>
      <c r="D262" s="1846"/>
      <c r="E262" s="1846"/>
      <c r="F262" s="1847"/>
      <c r="G262" s="1778"/>
      <c r="H262" s="1772"/>
      <c r="I262" s="1784"/>
      <c r="J262" s="1850"/>
      <c r="K262" s="1815"/>
      <c r="L262" s="1851"/>
      <c r="M262" s="1781"/>
      <c r="N262" s="1772"/>
      <c r="O262" s="1781"/>
      <c r="P262" s="1772"/>
      <c r="Q262" s="1775"/>
      <c r="R262" s="1778"/>
      <c r="S262" s="1781"/>
      <c r="T262" s="1772"/>
      <c r="U262" s="1781"/>
      <c r="V262" s="1772"/>
      <c r="W262" s="1775"/>
      <c r="X262" s="1797"/>
      <c r="Y262" s="1798"/>
      <c r="Z262" s="1798"/>
      <c r="AA262" s="1798"/>
      <c r="AB262" s="1798"/>
      <c r="AC262" s="1799"/>
      <c r="AD262" s="1781"/>
      <c r="AE262" s="1772"/>
      <c r="AF262" s="1772"/>
      <c r="AG262" s="1772"/>
      <c r="AH262" s="1775"/>
      <c r="AI262" s="1778"/>
      <c r="AJ262" s="1781"/>
      <c r="AK262" s="1772"/>
      <c r="AL262" s="1781"/>
      <c r="AM262" s="1772"/>
      <c r="AN262" s="1775"/>
      <c r="AO262" s="1832"/>
      <c r="AP262" s="1778"/>
      <c r="AQ262" s="1781"/>
      <c r="AR262" s="1772"/>
      <c r="AS262" s="1781"/>
      <c r="AT262" s="1772"/>
      <c r="AU262" s="1775"/>
      <c r="AV262" s="707">
        <f>作業員データ!$CH$38</f>
        <v>0</v>
      </c>
      <c r="AW262" s="1762">
        <f>作業員データ!$BP$38</f>
        <v>0</v>
      </c>
      <c r="AX262" s="1763"/>
      <c r="AY262" s="1764"/>
      <c r="AZ262" s="1762">
        <f>作業員データ!$BV$38</f>
        <v>0</v>
      </c>
      <c r="BA262" s="1763"/>
      <c r="BB262" s="1764"/>
      <c r="BC262" s="1762">
        <f>作業員データ!$CB$38</f>
        <v>0</v>
      </c>
      <c r="BD262" s="1763"/>
      <c r="BE262" s="1764"/>
      <c r="BF262" s="1769"/>
      <c r="BG262" s="1748"/>
      <c r="BH262" s="1751"/>
      <c r="BI262" s="1748"/>
      <c r="BJ262" s="1751"/>
      <c r="BK262" s="1754"/>
      <c r="BL262" s="1734"/>
      <c r="BM262" s="1735"/>
      <c r="BN262" s="1756"/>
      <c r="BO262" s="1758"/>
    </row>
    <row r="263" spans="1:67" ht="14.25" customHeight="1">
      <c r="A263" s="1832"/>
      <c r="B263" s="1809">
        <f>作業員データ!$C$38</f>
        <v>0</v>
      </c>
      <c r="C263" s="1810"/>
      <c r="D263" s="1810"/>
      <c r="E263" s="1810"/>
      <c r="F263" s="1811"/>
      <c r="G263" s="1778"/>
      <c r="H263" s="1772"/>
      <c r="I263" s="1784"/>
      <c r="J263" s="1815" t="str">
        <f>作業員データ!$BE$38</f>
        <v/>
      </c>
      <c r="K263" s="1815" t="str">
        <f>作業員データ!$BH$38</f>
        <v/>
      </c>
      <c r="L263" s="1852"/>
      <c r="M263" s="1828"/>
      <c r="N263" s="1826"/>
      <c r="O263" s="1828"/>
      <c r="P263" s="1826"/>
      <c r="Q263" s="1830"/>
      <c r="R263" s="1835"/>
      <c r="S263" s="1828"/>
      <c r="T263" s="1826"/>
      <c r="U263" s="1828"/>
      <c r="V263" s="1826"/>
      <c r="W263" s="1830"/>
      <c r="X263" s="1839"/>
      <c r="Y263" s="1840"/>
      <c r="Z263" s="1840"/>
      <c r="AA263" s="1840"/>
      <c r="AB263" s="1840"/>
      <c r="AC263" s="1841"/>
      <c r="AD263" s="1781"/>
      <c r="AE263" s="1772"/>
      <c r="AF263" s="1772"/>
      <c r="AG263" s="1772"/>
      <c r="AH263" s="1775"/>
      <c r="AI263" s="1835"/>
      <c r="AJ263" s="1828"/>
      <c r="AK263" s="1826"/>
      <c r="AL263" s="1828"/>
      <c r="AM263" s="1826"/>
      <c r="AN263" s="1830"/>
      <c r="AO263" s="1832"/>
      <c r="AP263" s="1835"/>
      <c r="AQ263" s="1828"/>
      <c r="AR263" s="1826"/>
      <c r="AS263" s="1828"/>
      <c r="AT263" s="1826"/>
      <c r="AU263" s="1830"/>
      <c r="AV263" s="708">
        <f>作業員データ!$CI$38</f>
        <v>0</v>
      </c>
      <c r="AW263" s="1762">
        <f>作業員データ!$BQ$38</f>
        <v>0</v>
      </c>
      <c r="AX263" s="1763"/>
      <c r="AY263" s="1764"/>
      <c r="AZ263" s="1762">
        <f>作業員データ!$BW$38</f>
        <v>0</v>
      </c>
      <c r="BA263" s="1763"/>
      <c r="BB263" s="1764"/>
      <c r="BC263" s="1762">
        <f>作業員データ!$CC$38</f>
        <v>0</v>
      </c>
      <c r="BD263" s="1763"/>
      <c r="BE263" s="1764"/>
      <c r="BF263" s="1820"/>
      <c r="BG263" s="1822"/>
      <c r="BH263" s="1824"/>
      <c r="BI263" s="1822"/>
      <c r="BJ263" s="1824"/>
      <c r="BK263" s="1804"/>
      <c r="BL263" s="1734"/>
      <c r="BM263" s="1735"/>
      <c r="BN263" s="1756"/>
      <c r="BO263" s="1758"/>
    </row>
    <row r="264" spans="1:67" ht="14.25" customHeight="1">
      <c r="A264" s="1832"/>
      <c r="B264" s="1809"/>
      <c r="C264" s="1810"/>
      <c r="D264" s="1810"/>
      <c r="E264" s="1810"/>
      <c r="F264" s="1811"/>
      <c r="G264" s="1778"/>
      <c r="H264" s="1772"/>
      <c r="I264" s="1784"/>
      <c r="J264" s="1815"/>
      <c r="K264" s="1815"/>
      <c r="L264" s="535"/>
      <c r="M264" s="536"/>
      <c r="N264" s="1772" t="e">
        <f ca="1">作業員データ!$N$38</f>
        <v>#VALUE!</v>
      </c>
      <c r="O264" s="1781" t="s">
        <v>593</v>
      </c>
      <c r="P264" s="536"/>
      <c r="Q264" s="537"/>
      <c r="R264" s="535"/>
      <c r="S264" s="536"/>
      <c r="T264" s="1772" t="e">
        <f ca="1">作業員データ!$X$38</f>
        <v>#VALUE!</v>
      </c>
      <c r="U264" s="1781" t="s">
        <v>61</v>
      </c>
      <c r="V264" s="536"/>
      <c r="W264" s="537"/>
      <c r="X264" s="1794">
        <f>作業員データ!$AA$38</f>
        <v>0</v>
      </c>
      <c r="Y264" s="1795"/>
      <c r="Z264" s="1795"/>
      <c r="AA264" s="1795"/>
      <c r="AB264" s="1795"/>
      <c r="AC264" s="1796"/>
      <c r="AD264" s="1780" t="s">
        <v>25</v>
      </c>
      <c r="AE264" s="1771">
        <f>作業員データ!$AB$38</f>
        <v>0</v>
      </c>
      <c r="AF264" s="1771"/>
      <c r="AG264" s="1771"/>
      <c r="AH264" s="1774" t="s">
        <v>26</v>
      </c>
      <c r="AI264" s="1777">
        <f>作業員データ!$AK$38</f>
        <v>0</v>
      </c>
      <c r="AJ264" s="1771"/>
      <c r="AK264" s="1780" t="s">
        <v>62</v>
      </c>
      <c r="AL264" s="1780"/>
      <c r="AM264" s="1771">
        <f>作業員データ!$AM$38</f>
        <v>0</v>
      </c>
      <c r="AN264" s="1783"/>
      <c r="AO264" s="1832"/>
      <c r="AP264" s="1777">
        <f>作業員データ!$AV$38</f>
        <v>0</v>
      </c>
      <c r="AQ264" s="1786"/>
      <c r="AR264" s="1786"/>
      <c r="AS264" s="1786"/>
      <c r="AT264" s="1786"/>
      <c r="AU264" s="1787"/>
      <c r="AV264" s="709">
        <f>作業員データ!$CJ$38</f>
        <v>0</v>
      </c>
      <c r="AW264" s="1762">
        <f>作業員データ!$BR$38</f>
        <v>0</v>
      </c>
      <c r="AX264" s="1763"/>
      <c r="AY264" s="1764"/>
      <c r="AZ264" s="1762">
        <f>作業員データ!$BX$38</f>
        <v>0</v>
      </c>
      <c r="BA264" s="1763"/>
      <c r="BB264" s="1764"/>
      <c r="BC264" s="1762">
        <f>作業員データ!$CD$38</f>
        <v>0</v>
      </c>
      <c r="BD264" s="1763"/>
      <c r="BE264" s="1764"/>
      <c r="BF264" s="1768"/>
      <c r="BG264" s="1747" t="s">
        <v>593</v>
      </c>
      <c r="BH264" s="1750"/>
      <c r="BI264" s="1747" t="s">
        <v>24</v>
      </c>
      <c r="BJ264" s="1750"/>
      <c r="BK264" s="1753" t="s">
        <v>595</v>
      </c>
      <c r="BL264" s="1734"/>
      <c r="BM264" s="1735"/>
      <c r="BN264" s="1756"/>
      <c r="BO264" s="1758"/>
    </row>
    <row r="265" spans="1:67" ht="14.25" customHeight="1">
      <c r="A265" s="1832"/>
      <c r="B265" s="1777"/>
      <c r="C265" s="1771"/>
      <c r="D265" s="1771"/>
      <c r="E265" s="1771"/>
      <c r="F265" s="1783"/>
      <c r="G265" s="1778"/>
      <c r="H265" s="1772"/>
      <c r="I265" s="1784"/>
      <c r="J265" s="1756" t="str">
        <f>作業員データ!$BK$38</f>
        <v/>
      </c>
      <c r="K265" s="1758" t="str">
        <f>作業員データ!$BN$38</f>
        <v/>
      </c>
      <c r="L265" s="535"/>
      <c r="M265" s="536"/>
      <c r="N265" s="1772"/>
      <c r="O265" s="1781"/>
      <c r="P265" s="536"/>
      <c r="Q265" s="537"/>
      <c r="R265" s="535"/>
      <c r="S265" s="536"/>
      <c r="T265" s="1772"/>
      <c r="U265" s="1781"/>
      <c r="V265" s="536"/>
      <c r="W265" s="537"/>
      <c r="X265" s="1797"/>
      <c r="Y265" s="1798"/>
      <c r="Z265" s="1798"/>
      <c r="AA265" s="1798"/>
      <c r="AB265" s="1798"/>
      <c r="AC265" s="1799"/>
      <c r="AD265" s="1781"/>
      <c r="AE265" s="1772"/>
      <c r="AF265" s="1772"/>
      <c r="AG265" s="1772"/>
      <c r="AH265" s="1775"/>
      <c r="AI265" s="1778"/>
      <c r="AJ265" s="1772"/>
      <c r="AK265" s="1781"/>
      <c r="AL265" s="1781"/>
      <c r="AM265" s="1772"/>
      <c r="AN265" s="1784"/>
      <c r="AO265" s="1832"/>
      <c r="AP265" s="1788"/>
      <c r="AQ265" s="1789"/>
      <c r="AR265" s="1789"/>
      <c r="AS265" s="1789"/>
      <c r="AT265" s="1789"/>
      <c r="AU265" s="1790"/>
      <c r="AV265" s="1760">
        <f>作業員データ!$CK$38</f>
        <v>0</v>
      </c>
      <c r="AW265" s="1762">
        <f>作業員データ!$BS$38</f>
        <v>0</v>
      </c>
      <c r="AX265" s="1763"/>
      <c r="AY265" s="1764"/>
      <c r="AZ265" s="1762">
        <f>作業員データ!$BY$38</f>
        <v>0</v>
      </c>
      <c r="BA265" s="1763"/>
      <c r="BB265" s="1764"/>
      <c r="BC265" s="1762">
        <f>作業員データ!$CE$38</f>
        <v>0</v>
      </c>
      <c r="BD265" s="1763"/>
      <c r="BE265" s="1764"/>
      <c r="BF265" s="1769"/>
      <c r="BG265" s="1748"/>
      <c r="BH265" s="1751"/>
      <c r="BI265" s="1748"/>
      <c r="BJ265" s="1751"/>
      <c r="BK265" s="1754"/>
      <c r="BL265" s="1734"/>
      <c r="BM265" s="1735"/>
      <c r="BN265" s="1756"/>
      <c r="BO265" s="1758"/>
    </row>
    <row r="266" spans="1:67" ht="14.25" customHeight="1">
      <c r="A266" s="1833"/>
      <c r="B266" s="1812"/>
      <c r="C266" s="1813"/>
      <c r="D266" s="1813"/>
      <c r="E266" s="1813"/>
      <c r="F266" s="1814"/>
      <c r="G266" s="1779"/>
      <c r="H266" s="1773"/>
      <c r="I266" s="1785"/>
      <c r="J266" s="1757"/>
      <c r="K266" s="1759"/>
      <c r="L266" s="538"/>
      <c r="M266" s="539"/>
      <c r="N266" s="1773"/>
      <c r="O266" s="1782"/>
      <c r="P266" s="539"/>
      <c r="Q266" s="540"/>
      <c r="R266" s="538"/>
      <c r="S266" s="539"/>
      <c r="T266" s="1773"/>
      <c r="U266" s="1782"/>
      <c r="V266" s="539"/>
      <c r="W266" s="540"/>
      <c r="X266" s="1800"/>
      <c r="Y266" s="1801"/>
      <c r="Z266" s="1801"/>
      <c r="AA266" s="1801"/>
      <c r="AB266" s="1801"/>
      <c r="AC266" s="1802"/>
      <c r="AD266" s="1782"/>
      <c r="AE266" s="1773"/>
      <c r="AF266" s="1773"/>
      <c r="AG266" s="1773"/>
      <c r="AH266" s="1776"/>
      <c r="AI266" s="1779"/>
      <c r="AJ266" s="1773"/>
      <c r="AK266" s="1782"/>
      <c r="AL266" s="1782"/>
      <c r="AM266" s="1773"/>
      <c r="AN266" s="1785"/>
      <c r="AO266" s="1833"/>
      <c r="AP266" s="1791"/>
      <c r="AQ266" s="1792"/>
      <c r="AR266" s="1792"/>
      <c r="AS266" s="1792"/>
      <c r="AT266" s="1792"/>
      <c r="AU266" s="1793"/>
      <c r="AV266" s="1761"/>
      <c r="AW266" s="1765">
        <f>作業員データ!$BT$38</f>
        <v>0</v>
      </c>
      <c r="AX266" s="1766"/>
      <c r="AY266" s="1767"/>
      <c r="AZ266" s="1765">
        <f>作業員データ!$BZ$38</f>
        <v>0</v>
      </c>
      <c r="BA266" s="1766"/>
      <c r="BB266" s="1767"/>
      <c r="BC266" s="1765">
        <f>作業員データ!$CF$38</f>
        <v>0</v>
      </c>
      <c r="BD266" s="1766"/>
      <c r="BE266" s="1767"/>
      <c r="BF266" s="1770"/>
      <c r="BG266" s="1749"/>
      <c r="BH266" s="1752"/>
      <c r="BI266" s="1749"/>
      <c r="BJ266" s="1752"/>
      <c r="BK266" s="1755"/>
      <c r="BL266" s="1736"/>
      <c r="BM266" s="1737"/>
      <c r="BN266" s="1807"/>
      <c r="BO266" s="1808"/>
    </row>
    <row r="267" spans="1:67" ht="14.25" hidden="1" customHeight="1">
      <c r="A267" s="1831">
        <f>作業員データ!$A$39</f>
        <v>36</v>
      </c>
      <c r="B267" s="1842">
        <f>作業員データ!$B$39</f>
        <v>0</v>
      </c>
      <c r="C267" s="1843"/>
      <c r="D267" s="1843"/>
      <c r="E267" s="1843"/>
      <c r="F267" s="1844"/>
      <c r="G267" s="1848">
        <f>作業員データ!$D$39</f>
        <v>0</v>
      </c>
      <c r="H267" s="1825"/>
      <c r="I267" s="1849"/>
      <c r="J267" s="1850" t="str">
        <f>作業員データ!$AY$39</f>
        <v/>
      </c>
      <c r="K267" s="1815" t="str">
        <f>作業員データ!$BB$39</f>
        <v/>
      </c>
      <c r="L267" s="1848" t="str">
        <f>作業員データ!$L$39</f>
        <v/>
      </c>
      <c r="M267" s="1827" t="s">
        <v>593</v>
      </c>
      <c r="N267" s="1825">
        <f>作業員データ!$H$39</f>
        <v>0</v>
      </c>
      <c r="O267" s="1827" t="s">
        <v>24</v>
      </c>
      <c r="P267" s="1825">
        <f>作業員データ!$J$39</f>
        <v>0</v>
      </c>
      <c r="Q267" s="1829" t="s">
        <v>595</v>
      </c>
      <c r="R267" s="1834" t="str">
        <f>作業員データ!$V$39</f>
        <v/>
      </c>
      <c r="S267" s="1827" t="s">
        <v>593</v>
      </c>
      <c r="T267" s="1825">
        <f>作業員データ!$R$39</f>
        <v>0</v>
      </c>
      <c r="U267" s="1827" t="s">
        <v>24</v>
      </c>
      <c r="V267" s="1825">
        <f>作業員データ!$T$39</f>
        <v>0</v>
      </c>
      <c r="W267" s="1829" t="s">
        <v>595</v>
      </c>
      <c r="X267" s="1836">
        <f>作業員データ!$Y$39</f>
        <v>0</v>
      </c>
      <c r="Y267" s="1837"/>
      <c r="Z267" s="1837"/>
      <c r="AA267" s="1837"/>
      <c r="AB267" s="1837"/>
      <c r="AC267" s="1838"/>
      <c r="AD267" s="1827" t="s">
        <v>25</v>
      </c>
      <c r="AE267" s="1825">
        <f>作業員データ!$Z$39</f>
        <v>0</v>
      </c>
      <c r="AF267" s="1825"/>
      <c r="AG267" s="1825"/>
      <c r="AH267" s="1829" t="s">
        <v>26</v>
      </c>
      <c r="AI267" s="1834">
        <f>作業員データ!$AD$39</f>
        <v>0</v>
      </c>
      <c r="AJ267" s="1827" t="s">
        <v>593</v>
      </c>
      <c r="AK267" s="1825">
        <f>作業員データ!$AF$39</f>
        <v>0</v>
      </c>
      <c r="AL267" s="1827" t="s">
        <v>24</v>
      </c>
      <c r="AM267" s="1825">
        <f>作業員データ!$AH$39</f>
        <v>0</v>
      </c>
      <c r="AN267" s="1829" t="s">
        <v>595</v>
      </c>
      <c r="AO267" s="1831">
        <f>作業員データ!$AN$39</f>
        <v>0</v>
      </c>
      <c r="AP267" s="1834">
        <f>作業員データ!$AP$39</f>
        <v>0</v>
      </c>
      <c r="AQ267" s="1827" t="s">
        <v>593</v>
      </c>
      <c r="AR267" s="1825">
        <f>作業員データ!$AR$39</f>
        <v>0</v>
      </c>
      <c r="AS267" s="1827" t="s">
        <v>24</v>
      </c>
      <c r="AT267" s="1825">
        <f>作業員データ!$AT$39</f>
        <v>0</v>
      </c>
      <c r="AU267" s="1829" t="s">
        <v>595</v>
      </c>
      <c r="AV267" s="820">
        <f>作業員データ!$CG$39</f>
        <v>0</v>
      </c>
      <c r="AW267" s="1816">
        <f>作業員データ!$BO$39</f>
        <v>0</v>
      </c>
      <c r="AX267" s="1817"/>
      <c r="AY267" s="1818"/>
      <c r="AZ267" s="1816">
        <f>作業員データ!$BU$39</f>
        <v>0</v>
      </c>
      <c r="BA267" s="1817"/>
      <c r="BB267" s="1818"/>
      <c r="BC267" s="1816">
        <f>作業員データ!$CA$39</f>
        <v>0</v>
      </c>
      <c r="BD267" s="1817"/>
      <c r="BE267" s="1818"/>
      <c r="BF267" s="1819"/>
      <c r="BG267" s="1821" t="s">
        <v>593</v>
      </c>
      <c r="BH267" s="1823"/>
      <c r="BI267" s="1821" t="s">
        <v>24</v>
      </c>
      <c r="BJ267" s="1823"/>
      <c r="BK267" s="1803" t="s">
        <v>595</v>
      </c>
      <c r="BL267" s="1732" t="s">
        <v>2449</v>
      </c>
      <c r="BM267" s="1733"/>
      <c r="BN267" s="1805" t="s">
        <v>1557</v>
      </c>
      <c r="BO267" s="1806"/>
    </row>
    <row r="268" spans="1:67" ht="14.25" hidden="1" customHeight="1">
      <c r="A268" s="1832"/>
      <c r="B268" s="1845"/>
      <c r="C268" s="1846"/>
      <c r="D268" s="1846"/>
      <c r="E268" s="1846"/>
      <c r="F268" s="1847"/>
      <c r="G268" s="1778"/>
      <c r="H268" s="1772"/>
      <c r="I268" s="1784"/>
      <c r="J268" s="1850"/>
      <c r="K268" s="1815"/>
      <c r="L268" s="1851"/>
      <c r="M268" s="1781"/>
      <c r="N268" s="1772"/>
      <c r="O268" s="1781"/>
      <c r="P268" s="1772"/>
      <c r="Q268" s="1775"/>
      <c r="R268" s="1778"/>
      <c r="S268" s="1781"/>
      <c r="T268" s="1772"/>
      <c r="U268" s="1781"/>
      <c r="V268" s="1772"/>
      <c r="W268" s="1775"/>
      <c r="X268" s="1797"/>
      <c r="Y268" s="1798"/>
      <c r="Z268" s="1798"/>
      <c r="AA268" s="1798"/>
      <c r="AB268" s="1798"/>
      <c r="AC268" s="1799"/>
      <c r="AD268" s="1781"/>
      <c r="AE268" s="1772"/>
      <c r="AF268" s="1772"/>
      <c r="AG268" s="1772"/>
      <c r="AH268" s="1775"/>
      <c r="AI268" s="1778"/>
      <c r="AJ268" s="1781"/>
      <c r="AK268" s="1772"/>
      <c r="AL268" s="1781"/>
      <c r="AM268" s="1772"/>
      <c r="AN268" s="1775"/>
      <c r="AO268" s="1832"/>
      <c r="AP268" s="1778"/>
      <c r="AQ268" s="1781"/>
      <c r="AR268" s="1772"/>
      <c r="AS268" s="1781"/>
      <c r="AT268" s="1772"/>
      <c r="AU268" s="1775"/>
      <c r="AV268" s="707">
        <f>作業員データ!$CH$39</f>
        <v>0</v>
      </c>
      <c r="AW268" s="1762">
        <f>作業員データ!$BP$39</f>
        <v>0</v>
      </c>
      <c r="AX268" s="1763"/>
      <c r="AY268" s="1764"/>
      <c r="AZ268" s="1762">
        <f>作業員データ!$BV$39</f>
        <v>0</v>
      </c>
      <c r="BA268" s="1763"/>
      <c r="BB268" s="1764"/>
      <c r="BC268" s="1762">
        <f>作業員データ!$CB$39</f>
        <v>0</v>
      </c>
      <c r="BD268" s="1763"/>
      <c r="BE268" s="1764"/>
      <c r="BF268" s="1769"/>
      <c r="BG268" s="1748"/>
      <c r="BH268" s="1751"/>
      <c r="BI268" s="1748"/>
      <c r="BJ268" s="1751"/>
      <c r="BK268" s="1754"/>
      <c r="BL268" s="1734"/>
      <c r="BM268" s="1735"/>
      <c r="BN268" s="1756"/>
      <c r="BO268" s="1758"/>
    </row>
    <row r="269" spans="1:67" ht="14.25" hidden="1" customHeight="1">
      <c r="A269" s="1832"/>
      <c r="B269" s="1809">
        <f>作業員データ!$C$39</f>
        <v>0</v>
      </c>
      <c r="C269" s="1810"/>
      <c r="D269" s="1810"/>
      <c r="E269" s="1810"/>
      <c r="F269" s="1811"/>
      <c r="G269" s="1778"/>
      <c r="H269" s="1772"/>
      <c r="I269" s="1784"/>
      <c r="J269" s="1815" t="str">
        <f>作業員データ!$BE$39</f>
        <v/>
      </c>
      <c r="K269" s="1815" t="str">
        <f>作業員データ!$BH$39</f>
        <v/>
      </c>
      <c r="L269" s="1852"/>
      <c r="M269" s="1828"/>
      <c r="N269" s="1826"/>
      <c r="O269" s="1828"/>
      <c r="P269" s="1826"/>
      <c r="Q269" s="1830"/>
      <c r="R269" s="1835"/>
      <c r="S269" s="1828"/>
      <c r="T269" s="1826"/>
      <c r="U269" s="1828"/>
      <c r="V269" s="1826"/>
      <c r="W269" s="1830"/>
      <c r="X269" s="1839"/>
      <c r="Y269" s="1840"/>
      <c r="Z269" s="1840"/>
      <c r="AA269" s="1840"/>
      <c r="AB269" s="1840"/>
      <c r="AC269" s="1841"/>
      <c r="AD269" s="1781"/>
      <c r="AE269" s="1772"/>
      <c r="AF269" s="1772"/>
      <c r="AG269" s="1772"/>
      <c r="AH269" s="1775"/>
      <c r="AI269" s="1835"/>
      <c r="AJ269" s="1828"/>
      <c r="AK269" s="1826"/>
      <c r="AL269" s="1828"/>
      <c r="AM269" s="1826"/>
      <c r="AN269" s="1830"/>
      <c r="AO269" s="1832"/>
      <c r="AP269" s="1835"/>
      <c r="AQ269" s="1828"/>
      <c r="AR269" s="1826"/>
      <c r="AS269" s="1828"/>
      <c r="AT269" s="1826"/>
      <c r="AU269" s="1830"/>
      <c r="AV269" s="708">
        <f>作業員データ!$CI$39</f>
        <v>0</v>
      </c>
      <c r="AW269" s="1762">
        <f>作業員データ!$BQ$39</f>
        <v>0</v>
      </c>
      <c r="AX269" s="1763"/>
      <c r="AY269" s="1764"/>
      <c r="AZ269" s="1762">
        <f>作業員データ!$BW$39</f>
        <v>0</v>
      </c>
      <c r="BA269" s="1763"/>
      <c r="BB269" s="1764"/>
      <c r="BC269" s="1762">
        <f>作業員データ!$CC$39</f>
        <v>0</v>
      </c>
      <c r="BD269" s="1763"/>
      <c r="BE269" s="1764"/>
      <c r="BF269" s="1820"/>
      <c r="BG269" s="1822"/>
      <c r="BH269" s="1824"/>
      <c r="BI269" s="1822"/>
      <c r="BJ269" s="1824"/>
      <c r="BK269" s="1804"/>
      <c r="BL269" s="1734"/>
      <c r="BM269" s="1735"/>
      <c r="BN269" s="1756"/>
      <c r="BO269" s="1758"/>
    </row>
    <row r="270" spans="1:67" ht="14.25" hidden="1" customHeight="1">
      <c r="A270" s="1832"/>
      <c r="B270" s="1809"/>
      <c r="C270" s="1810"/>
      <c r="D270" s="1810"/>
      <c r="E270" s="1810"/>
      <c r="F270" s="1811"/>
      <c r="G270" s="1778"/>
      <c r="H270" s="1772"/>
      <c r="I270" s="1784"/>
      <c r="J270" s="1815"/>
      <c r="K270" s="1815"/>
      <c r="L270" s="535"/>
      <c r="M270" s="536"/>
      <c r="N270" s="1772" t="e">
        <f ca="1">作業員データ!$N$39</f>
        <v>#VALUE!</v>
      </c>
      <c r="O270" s="1781" t="s">
        <v>593</v>
      </c>
      <c r="P270" s="536"/>
      <c r="Q270" s="537"/>
      <c r="R270" s="535"/>
      <c r="S270" s="536"/>
      <c r="T270" s="1772" t="e">
        <f ca="1">作業員データ!$X$39</f>
        <v>#VALUE!</v>
      </c>
      <c r="U270" s="1781" t="s">
        <v>61</v>
      </c>
      <c r="V270" s="536"/>
      <c r="W270" s="537"/>
      <c r="X270" s="1794">
        <f>作業員データ!$AA$39</f>
        <v>0</v>
      </c>
      <c r="Y270" s="1795"/>
      <c r="Z270" s="1795"/>
      <c r="AA270" s="1795"/>
      <c r="AB270" s="1795"/>
      <c r="AC270" s="1796"/>
      <c r="AD270" s="1780" t="s">
        <v>25</v>
      </c>
      <c r="AE270" s="1771">
        <f>作業員データ!$AB$39</f>
        <v>0</v>
      </c>
      <c r="AF270" s="1771"/>
      <c r="AG270" s="1771"/>
      <c r="AH270" s="1774" t="s">
        <v>26</v>
      </c>
      <c r="AI270" s="1777">
        <f>作業員データ!$AK$39</f>
        <v>0</v>
      </c>
      <c r="AJ270" s="1771"/>
      <c r="AK270" s="1780" t="s">
        <v>62</v>
      </c>
      <c r="AL270" s="1780"/>
      <c r="AM270" s="1771">
        <f>作業員データ!$AM$39</f>
        <v>0</v>
      </c>
      <c r="AN270" s="1783"/>
      <c r="AO270" s="1832"/>
      <c r="AP270" s="1777">
        <f>作業員データ!$AV$39</f>
        <v>0</v>
      </c>
      <c r="AQ270" s="1786"/>
      <c r="AR270" s="1786"/>
      <c r="AS270" s="1786"/>
      <c r="AT270" s="1786"/>
      <c r="AU270" s="1787"/>
      <c r="AV270" s="709">
        <f>作業員データ!$CJ$39</f>
        <v>0</v>
      </c>
      <c r="AW270" s="1762">
        <f>作業員データ!$BR$39</f>
        <v>0</v>
      </c>
      <c r="AX270" s="1763"/>
      <c r="AY270" s="1764"/>
      <c r="AZ270" s="1762">
        <f>作業員データ!$BX$39</f>
        <v>0</v>
      </c>
      <c r="BA270" s="1763"/>
      <c r="BB270" s="1764"/>
      <c r="BC270" s="1762">
        <f>作業員データ!$CD$39</f>
        <v>0</v>
      </c>
      <c r="BD270" s="1763"/>
      <c r="BE270" s="1764"/>
      <c r="BF270" s="1768"/>
      <c r="BG270" s="1747" t="s">
        <v>593</v>
      </c>
      <c r="BH270" s="1750"/>
      <c r="BI270" s="1747" t="s">
        <v>24</v>
      </c>
      <c r="BJ270" s="1750"/>
      <c r="BK270" s="1753" t="s">
        <v>595</v>
      </c>
      <c r="BL270" s="1734"/>
      <c r="BM270" s="1735"/>
      <c r="BN270" s="1756"/>
      <c r="BO270" s="1758"/>
    </row>
    <row r="271" spans="1:67" ht="14.25" hidden="1" customHeight="1">
      <c r="A271" s="1832"/>
      <c r="B271" s="1777"/>
      <c r="C271" s="1771"/>
      <c r="D271" s="1771"/>
      <c r="E271" s="1771"/>
      <c r="F271" s="1783"/>
      <c r="G271" s="1778"/>
      <c r="H271" s="1772"/>
      <c r="I271" s="1784"/>
      <c r="J271" s="1756" t="str">
        <f>作業員データ!$BK$39</f>
        <v/>
      </c>
      <c r="K271" s="1758" t="str">
        <f>作業員データ!$BN$39</f>
        <v/>
      </c>
      <c r="L271" s="535"/>
      <c r="M271" s="536"/>
      <c r="N271" s="1772"/>
      <c r="O271" s="1781"/>
      <c r="P271" s="536"/>
      <c r="Q271" s="537"/>
      <c r="R271" s="535"/>
      <c r="S271" s="536"/>
      <c r="T271" s="1772"/>
      <c r="U271" s="1781"/>
      <c r="V271" s="536"/>
      <c r="W271" s="537"/>
      <c r="X271" s="1797"/>
      <c r="Y271" s="1798"/>
      <c r="Z271" s="1798"/>
      <c r="AA271" s="1798"/>
      <c r="AB271" s="1798"/>
      <c r="AC271" s="1799"/>
      <c r="AD271" s="1781"/>
      <c r="AE271" s="1772"/>
      <c r="AF271" s="1772"/>
      <c r="AG271" s="1772"/>
      <c r="AH271" s="1775"/>
      <c r="AI271" s="1778"/>
      <c r="AJ271" s="1772"/>
      <c r="AK271" s="1781"/>
      <c r="AL271" s="1781"/>
      <c r="AM271" s="1772"/>
      <c r="AN271" s="1784"/>
      <c r="AO271" s="1832"/>
      <c r="AP271" s="1788"/>
      <c r="AQ271" s="1789"/>
      <c r="AR271" s="1789"/>
      <c r="AS271" s="1789"/>
      <c r="AT271" s="1789"/>
      <c r="AU271" s="1790"/>
      <c r="AV271" s="1760">
        <f>作業員データ!$CK$39</f>
        <v>0</v>
      </c>
      <c r="AW271" s="1762">
        <f>作業員データ!$BS$39</f>
        <v>0</v>
      </c>
      <c r="AX271" s="1763"/>
      <c r="AY271" s="1764"/>
      <c r="AZ271" s="1762">
        <f>作業員データ!$BY$39</f>
        <v>0</v>
      </c>
      <c r="BA271" s="1763"/>
      <c r="BB271" s="1764"/>
      <c r="BC271" s="1762">
        <f>作業員データ!$CE$39</f>
        <v>0</v>
      </c>
      <c r="BD271" s="1763"/>
      <c r="BE271" s="1764"/>
      <c r="BF271" s="1769"/>
      <c r="BG271" s="1748"/>
      <c r="BH271" s="1751"/>
      <c r="BI271" s="1748"/>
      <c r="BJ271" s="1751"/>
      <c r="BK271" s="1754"/>
      <c r="BL271" s="1734"/>
      <c r="BM271" s="1735"/>
      <c r="BN271" s="1756"/>
      <c r="BO271" s="1758"/>
    </row>
    <row r="272" spans="1:67" ht="14.25" hidden="1" customHeight="1">
      <c r="A272" s="1833"/>
      <c r="B272" s="1812"/>
      <c r="C272" s="1813"/>
      <c r="D272" s="1813"/>
      <c r="E272" s="1813"/>
      <c r="F272" s="1814"/>
      <c r="G272" s="1779"/>
      <c r="H272" s="1773"/>
      <c r="I272" s="1785"/>
      <c r="J272" s="1757"/>
      <c r="K272" s="1759"/>
      <c r="L272" s="538"/>
      <c r="M272" s="539"/>
      <c r="N272" s="1773"/>
      <c r="O272" s="1782"/>
      <c r="P272" s="539"/>
      <c r="Q272" s="540"/>
      <c r="R272" s="538"/>
      <c r="S272" s="539"/>
      <c r="T272" s="1773"/>
      <c r="U272" s="1782"/>
      <c r="V272" s="539"/>
      <c r="W272" s="540"/>
      <c r="X272" s="1800"/>
      <c r="Y272" s="1801"/>
      <c r="Z272" s="1801"/>
      <c r="AA272" s="1801"/>
      <c r="AB272" s="1801"/>
      <c r="AC272" s="1802"/>
      <c r="AD272" s="1782"/>
      <c r="AE272" s="1773"/>
      <c r="AF272" s="1773"/>
      <c r="AG272" s="1773"/>
      <c r="AH272" s="1776"/>
      <c r="AI272" s="1779"/>
      <c r="AJ272" s="1773"/>
      <c r="AK272" s="1782"/>
      <c r="AL272" s="1782"/>
      <c r="AM272" s="1773"/>
      <c r="AN272" s="1785"/>
      <c r="AO272" s="1833"/>
      <c r="AP272" s="1791"/>
      <c r="AQ272" s="1792"/>
      <c r="AR272" s="1792"/>
      <c r="AS272" s="1792"/>
      <c r="AT272" s="1792"/>
      <c r="AU272" s="1793"/>
      <c r="AV272" s="1761"/>
      <c r="AW272" s="1765">
        <f>作業員データ!$BT$39</f>
        <v>0</v>
      </c>
      <c r="AX272" s="1766"/>
      <c r="AY272" s="1767"/>
      <c r="AZ272" s="1765">
        <f>作業員データ!$BZ$39</f>
        <v>0</v>
      </c>
      <c r="BA272" s="1766"/>
      <c r="BB272" s="1767"/>
      <c r="BC272" s="1765">
        <f>作業員データ!$CF$39</f>
        <v>0</v>
      </c>
      <c r="BD272" s="1766"/>
      <c r="BE272" s="1767"/>
      <c r="BF272" s="1770"/>
      <c r="BG272" s="1749"/>
      <c r="BH272" s="1752"/>
      <c r="BI272" s="1749"/>
      <c r="BJ272" s="1752"/>
      <c r="BK272" s="1755"/>
      <c r="BL272" s="1736"/>
      <c r="BM272" s="1737"/>
      <c r="BN272" s="1807"/>
      <c r="BO272" s="1808"/>
    </row>
    <row r="273" spans="1:67">
      <c r="A273" s="532" t="s">
        <v>66</v>
      </c>
      <c r="B273" s="532"/>
      <c r="C273" s="532"/>
      <c r="D273" s="532"/>
      <c r="E273" s="532"/>
      <c r="F273" s="532"/>
      <c r="G273" s="532"/>
      <c r="H273" s="531"/>
      <c r="I273" s="531"/>
      <c r="J273" s="531"/>
      <c r="K273" s="531"/>
      <c r="L273" s="531"/>
      <c r="M273" s="531"/>
      <c r="N273" s="531"/>
      <c r="O273" s="531"/>
      <c r="P273" s="531"/>
      <c r="Q273" s="531"/>
      <c r="R273" s="531"/>
      <c r="S273" s="531"/>
      <c r="T273" s="531"/>
      <c r="U273" s="531"/>
      <c r="V273" s="531"/>
      <c r="W273" s="531"/>
      <c r="X273" s="531"/>
      <c r="Y273" s="531"/>
      <c r="Z273" s="531"/>
      <c r="AA273" s="531"/>
      <c r="AB273" s="531"/>
      <c r="AC273" s="531"/>
      <c r="AD273" s="531"/>
      <c r="AE273" s="531"/>
      <c r="AF273" s="531"/>
      <c r="AG273" s="531"/>
      <c r="AH273" s="531"/>
      <c r="AI273" s="531"/>
      <c r="AJ273" s="531"/>
      <c r="AK273" s="1742" t="s">
        <v>67</v>
      </c>
      <c r="AL273" s="1742"/>
      <c r="AM273" s="531" t="s">
        <v>68</v>
      </c>
      <c r="AN273" s="531"/>
      <c r="AO273" s="531"/>
      <c r="AP273" s="531"/>
      <c r="AQ273" s="531"/>
      <c r="AR273" s="531"/>
      <c r="AS273" s="531"/>
      <c r="AT273" s="531"/>
      <c r="AU273" s="531"/>
      <c r="AV273" s="531"/>
      <c r="AW273" s="801"/>
      <c r="AX273" s="801"/>
      <c r="AY273" s="801"/>
      <c r="AZ273" s="801"/>
      <c r="BA273" s="801"/>
      <c r="BB273" s="801"/>
      <c r="BC273" s="801"/>
      <c r="BD273" s="801"/>
      <c r="BE273" s="801"/>
      <c r="BF273" s="531"/>
      <c r="BG273" s="531"/>
      <c r="BH273" s="531"/>
      <c r="BI273" s="531"/>
      <c r="BJ273" s="531"/>
      <c r="BK273" s="531"/>
      <c r="BL273" s="1738"/>
      <c r="BM273" s="1739"/>
      <c r="BN273" s="531"/>
      <c r="BO273" s="531"/>
    </row>
    <row r="274" spans="1:67" s="533" customFormat="1">
      <c r="A274" s="532"/>
      <c r="B274" s="1746" t="s">
        <v>57</v>
      </c>
      <c r="C274" s="1746" t="s">
        <v>69</v>
      </c>
      <c r="D274" s="1741" t="s">
        <v>70</v>
      </c>
      <c r="E274" s="1741"/>
      <c r="F274" s="1741"/>
      <c r="G274" s="532"/>
      <c r="H274" s="1744" t="s">
        <v>64</v>
      </c>
      <c r="I274" s="1744" t="s">
        <v>69</v>
      </c>
      <c r="J274" s="1743" t="s">
        <v>71</v>
      </c>
      <c r="K274" s="1743"/>
      <c r="L274" s="1743"/>
      <c r="M274" s="1743"/>
      <c r="N274" s="1743"/>
      <c r="O274" s="1743"/>
      <c r="P274" s="1743"/>
      <c r="Q274" s="1743"/>
      <c r="R274" s="531"/>
      <c r="S274" s="1744" t="s">
        <v>72</v>
      </c>
      <c r="T274" s="1744" t="s">
        <v>69</v>
      </c>
      <c r="U274" s="1743" t="s">
        <v>73</v>
      </c>
      <c r="V274" s="1743"/>
      <c r="W274" s="1743"/>
      <c r="X274" s="818"/>
      <c r="Y274" s="1744" t="s">
        <v>74</v>
      </c>
      <c r="Z274" s="1744" t="s">
        <v>69</v>
      </c>
      <c r="AA274" s="1743" t="s">
        <v>75</v>
      </c>
      <c r="AB274" s="1743"/>
      <c r="AC274" s="1743"/>
      <c r="AD274" s="1743"/>
      <c r="AE274" s="1743"/>
      <c r="AF274" s="1744" t="s">
        <v>59</v>
      </c>
      <c r="AG274" s="1743" t="s">
        <v>76</v>
      </c>
      <c r="AH274" s="1743"/>
      <c r="AI274" s="1743"/>
      <c r="AJ274" s="1743"/>
      <c r="AK274" s="531"/>
      <c r="AL274" s="531"/>
      <c r="AM274" s="531"/>
      <c r="AN274" s="531"/>
      <c r="AO274" s="531"/>
      <c r="AP274" s="531"/>
      <c r="AQ274" s="531"/>
      <c r="AR274" s="531"/>
      <c r="AS274" s="531"/>
      <c r="AT274" s="531"/>
      <c r="AU274" s="531"/>
      <c r="AV274" s="531"/>
      <c r="AW274" s="801"/>
      <c r="AX274" s="801"/>
      <c r="AY274" s="801"/>
      <c r="AZ274" s="801"/>
      <c r="BA274" s="801"/>
      <c r="BB274" s="801"/>
      <c r="BC274" s="801"/>
      <c r="BD274" s="801"/>
      <c r="BE274" s="801"/>
      <c r="BF274" s="531"/>
      <c r="BG274" s="531"/>
      <c r="BH274" s="531"/>
      <c r="BI274" s="531"/>
      <c r="BJ274" s="531"/>
      <c r="BK274" s="531"/>
      <c r="BL274" s="1740"/>
      <c r="BM274" s="1740"/>
      <c r="BN274" s="531"/>
      <c r="BO274" s="531"/>
    </row>
    <row r="275" spans="1:67" s="533" customFormat="1">
      <c r="A275" s="532"/>
      <c r="B275" s="1746"/>
      <c r="C275" s="1746"/>
      <c r="D275" s="1741"/>
      <c r="E275" s="1741"/>
      <c r="F275" s="1741"/>
      <c r="G275" s="531"/>
      <c r="H275" s="1744"/>
      <c r="I275" s="1744"/>
      <c r="J275" s="1743"/>
      <c r="K275" s="1743"/>
      <c r="L275" s="1743"/>
      <c r="M275" s="1743"/>
      <c r="N275" s="1743"/>
      <c r="O275" s="1743"/>
      <c r="P275" s="1743"/>
      <c r="Q275" s="1743"/>
      <c r="R275" s="531"/>
      <c r="S275" s="1744"/>
      <c r="T275" s="1744"/>
      <c r="U275" s="1743"/>
      <c r="V275" s="1743"/>
      <c r="W275" s="1743"/>
      <c r="X275" s="818"/>
      <c r="Y275" s="1744"/>
      <c r="Z275" s="1744"/>
      <c r="AA275" s="1743"/>
      <c r="AB275" s="1743"/>
      <c r="AC275" s="1743"/>
      <c r="AD275" s="1743"/>
      <c r="AE275" s="1743"/>
      <c r="AF275" s="1744"/>
      <c r="AG275" s="1743"/>
      <c r="AH275" s="1743"/>
      <c r="AI275" s="1743"/>
      <c r="AJ275" s="1743"/>
      <c r="AK275" s="1742" t="s">
        <v>67</v>
      </c>
      <c r="AL275" s="1742"/>
      <c r="AM275" s="531" t="s">
        <v>77</v>
      </c>
      <c r="AN275" s="531"/>
      <c r="AO275" s="531"/>
      <c r="AP275" s="531"/>
      <c r="AQ275" s="531"/>
      <c r="AR275" s="531"/>
      <c r="AS275" s="531"/>
      <c r="AT275" s="531"/>
      <c r="AU275" s="531"/>
      <c r="AV275" s="531"/>
      <c r="AW275" s="801"/>
      <c r="AX275" s="801"/>
      <c r="AY275" s="801"/>
      <c r="AZ275" s="801"/>
      <c r="BA275" s="801"/>
      <c r="BB275" s="801"/>
      <c r="BC275" s="801"/>
      <c r="BD275" s="801"/>
      <c r="BE275" s="801"/>
      <c r="BF275" s="531"/>
      <c r="BG275" s="531"/>
      <c r="BH275" s="531"/>
      <c r="BI275" s="531"/>
      <c r="BJ275" s="531"/>
      <c r="BK275" s="531"/>
      <c r="BL275" s="1740"/>
      <c r="BM275" s="1740"/>
      <c r="BN275" s="531"/>
      <c r="BO275" s="531"/>
    </row>
    <row r="276" spans="1:67" s="533" customFormat="1">
      <c r="A276" s="532"/>
      <c r="B276" s="1746" t="s">
        <v>63</v>
      </c>
      <c r="C276" s="1746" t="s">
        <v>69</v>
      </c>
      <c r="D276" s="1741" t="s">
        <v>27</v>
      </c>
      <c r="E276" s="1741"/>
      <c r="F276" s="1741"/>
      <c r="G276" s="532"/>
      <c r="H276" s="1744" t="s">
        <v>58</v>
      </c>
      <c r="I276" s="1744" t="s">
        <v>69</v>
      </c>
      <c r="J276" s="1743" t="s">
        <v>78</v>
      </c>
      <c r="K276" s="1743"/>
      <c r="L276" s="1744"/>
      <c r="M276" s="1744" t="s">
        <v>60</v>
      </c>
      <c r="N276" s="1744" t="s">
        <v>69</v>
      </c>
      <c r="O276" s="1743" t="s">
        <v>28</v>
      </c>
      <c r="P276" s="1743"/>
      <c r="Q276" s="1743"/>
      <c r="R276" s="1743"/>
      <c r="S276" s="1744" t="s">
        <v>65</v>
      </c>
      <c r="T276" s="1744" t="s">
        <v>69</v>
      </c>
      <c r="U276" s="1743" t="s">
        <v>79</v>
      </c>
      <c r="V276" s="1743"/>
      <c r="W276" s="1743"/>
      <c r="X276" s="1743"/>
      <c r="Y276" s="1744" t="s">
        <v>80</v>
      </c>
      <c r="Z276" s="1744" t="s">
        <v>69</v>
      </c>
      <c r="AA276" s="1743" t="s">
        <v>81</v>
      </c>
      <c r="AB276" s="1743"/>
      <c r="AC276" s="1743"/>
      <c r="AD276" s="1743"/>
      <c r="AE276" s="1743"/>
      <c r="AF276" s="1743"/>
      <c r="AG276" s="818"/>
      <c r="AH276" s="818"/>
      <c r="AI276" s="818"/>
      <c r="AJ276" s="531"/>
      <c r="AK276" s="531"/>
      <c r="AL276" s="531"/>
      <c r="AM276" s="531"/>
      <c r="AN276" s="531"/>
      <c r="AO276" s="531"/>
      <c r="AP276" s="531"/>
      <c r="AQ276" s="531"/>
      <c r="AR276" s="531"/>
      <c r="AS276" s="531"/>
      <c r="AT276" s="531"/>
      <c r="AU276" s="531"/>
      <c r="AV276" s="531"/>
      <c r="AW276" s="801"/>
      <c r="AX276" s="801"/>
      <c r="AY276" s="801"/>
      <c r="AZ276" s="801"/>
      <c r="BA276" s="801"/>
      <c r="BB276" s="801"/>
      <c r="BC276" s="801"/>
      <c r="BD276" s="801"/>
      <c r="BE276" s="801"/>
      <c r="BF276" s="531"/>
      <c r="BG276" s="531"/>
      <c r="BH276" s="531"/>
      <c r="BI276" s="531"/>
      <c r="BJ276" s="531"/>
      <c r="BK276" s="531"/>
      <c r="BL276" s="1740"/>
      <c r="BM276" s="1740"/>
      <c r="BN276" s="531"/>
      <c r="BO276" s="531"/>
    </row>
    <row r="277" spans="1:67" s="533" customFormat="1">
      <c r="A277" s="532"/>
      <c r="B277" s="1746"/>
      <c r="C277" s="1746"/>
      <c r="D277" s="1741"/>
      <c r="E277" s="1741"/>
      <c r="F277" s="1741"/>
      <c r="G277" s="532"/>
      <c r="H277" s="1744"/>
      <c r="I277" s="1744"/>
      <c r="J277" s="1743"/>
      <c r="K277" s="1743"/>
      <c r="L277" s="1744"/>
      <c r="M277" s="1744"/>
      <c r="N277" s="1744"/>
      <c r="O277" s="1743"/>
      <c r="P277" s="1743"/>
      <c r="Q277" s="1743"/>
      <c r="R277" s="1743"/>
      <c r="S277" s="1745"/>
      <c r="T277" s="1744"/>
      <c r="U277" s="1743"/>
      <c r="V277" s="1743"/>
      <c r="W277" s="1743"/>
      <c r="X277" s="1743"/>
      <c r="Y277" s="1744"/>
      <c r="Z277" s="1744"/>
      <c r="AA277" s="1743"/>
      <c r="AB277" s="1743"/>
      <c r="AC277" s="1743"/>
      <c r="AD277" s="1743"/>
      <c r="AE277" s="1743"/>
      <c r="AF277" s="1743"/>
      <c r="AG277" s="818"/>
      <c r="AH277" s="818"/>
      <c r="AI277" s="818"/>
      <c r="AJ277" s="531"/>
      <c r="AK277" s="1742" t="s">
        <v>67</v>
      </c>
      <c r="AL277" s="1742"/>
      <c r="AM277" s="531" t="s">
        <v>82</v>
      </c>
      <c r="AN277" s="531"/>
      <c r="AO277" s="531"/>
      <c r="AP277" s="531"/>
      <c r="AQ277" s="531"/>
      <c r="AR277" s="531"/>
      <c r="AS277" s="531"/>
      <c r="AT277" s="531"/>
      <c r="AU277" s="531"/>
      <c r="AV277" s="531"/>
      <c r="AW277" s="801"/>
      <c r="AX277" s="801"/>
      <c r="AY277" s="801"/>
      <c r="AZ277" s="801"/>
      <c r="BA277" s="801"/>
      <c r="BB277" s="801"/>
      <c r="BC277" s="801"/>
      <c r="BD277" s="801"/>
      <c r="BE277" s="801"/>
      <c r="BF277" s="531"/>
      <c r="BG277" s="531"/>
      <c r="BH277" s="531"/>
      <c r="BI277" s="531"/>
      <c r="BJ277" s="531"/>
      <c r="BK277" s="531"/>
      <c r="BL277" s="1740"/>
      <c r="BM277" s="1740"/>
      <c r="BN277" s="531"/>
      <c r="BO277" s="531"/>
    </row>
    <row r="278" spans="1:67">
      <c r="A278" s="532"/>
      <c r="B278" s="819"/>
      <c r="C278" s="819"/>
      <c r="D278" s="1743"/>
      <c r="E278" s="1743"/>
      <c r="F278" s="1743"/>
      <c r="G278" s="1743"/>
      <c r="H278" s="531"/>
      <c r="I278" s="531"/>
      <c r="J278" s="531"/>
      <c r="K278" s="531"/>
      <c r="L278" s="531"/>
      <c r="M278" s="531"/>
      <c r="N278" s="531"/>
      <c r="O278" s="531"/>
      <c r="P278" s="531"/>
      <c r="Q278" s="531"/>
      <c r="R278" s="531"/>
      <c r="S278" s="531"/>
      <c r="T278" s="531"/>
      <c r="U278" s="531"/>
      <c r="V278" s="531"/>
      <c r="W278" s="531"/>
      <c r="X278" s="531"/>
      <c r="Y278" s="531"/>
      <c r="Z278" s="531"/>
      <c r="AA278" s="531"/>
      <c r="AB278" s="531"/>
      <c r="AC278" s="531"/>
      <c r="AD278" s="531"/>
      <c r="AE278" s="531"/>
      <c r="AF278" s="531"/>
      <c r="AG278" s="531"/>
      <c r="AH278" s="531"/>
      <c r="AI278" s="531"/>
      <c r="AJ278" s="531"/>
      <c r="AK278" s="1742"/>
      <c r="AL278" s="1742"/>
      <c r="AN278" s="531"/>
      <c r="AO278" s="531"/>
      <c r="AP278" s="531"/>
      <c r="AQ278" s="531"/>
      <c r="AR278" s="531"/>
      <c r="AS278" s="531"/>
      <c r="AT278" s="531"/>
      <c r="AU278" s="531"/>
      <c r="AV278" s="531"/>
      <c r="AW278" s="801"/>
      <c r="AX278" s="801"/>
      <c r="AY278" s="801"/>
      <c r="AZ278" s="801"/>
      <c r="BA278" s="801"/>
      <c r="BB278" s="801"/>
      <c r="BC278" s="801"/>
      <c r="BD278" s="801"/>
      <c r="BE278" s="801"/>
      <c r="BF278" s="531"/>
      <c r="BG278" s="531"/>
      <c r="BH278" s="531"/>
      <c r="BI278" s="531"/>
      <c r="BJ278" s="531"/>
      <c r="BK278" s="531"/>
      <c r="BL278" s="1740"/>
      <c r="BM278" s="1740"/>
    </row>
    <row r="279" spans="1:67" ht="14.25" customHeight="1">
      <c r="A279" s="1741" t="s">
        <v>83</v>
      </c>
      <c r="B279" s="1741"/>
      <c r="C279" s="1741"/>
      <c r="D279" s="1741"/>
      <c r="E279" s="1741"/>
      <c r="F279" s="1741"/>
      <c r="G279" s="1741"/>
      <c r="H279" s="1741"/>
      <c r="I279" s="1741"/>
      <c r="J279" s="1741"/>
      <c r="K279" s="1741"/>
      <c r="L279" s="1741"/>
      <c r="M279" s="1741"/>
      <c r="N279" s="1741"/>
      <c r="O279" s="1741"/>
      <c r="P279" s="1741"/>
      <c r="Q279" s="1741"/>
      <c r="R279" s="1741"/>
      <c r="S279" s="1741"/>
      <c r="T279" s="1741"/>
      <c r="U279" s="1741"/>
      <c r="V279" s="1741"/>
      <c r="W279" s="1741"/>
      <c r="X279" s="1741"/>
      <c r="Y279" s="1741"/>
      <c r="Z279" s="1741"/>
      <c r="AA279" s="1741"/>
      <c r="AB279" s="1741"/>
      <c r="AC279" s="1741"/>
      <c r="AD279" s="1741"/>
      <c r="AK279" s="1742" t="s">
        <v>67</v>
      </c>
      <c r="AL279" s="1742"/>
      <c r="AM279" s="531" t="s">
        <v>1799</v>
      </c>
      <c r="AR279" s="518" t="s">
        <v>2054</v>
      </c>
      <c r="AW279" s="802"/>
      <c r="AX279" s="802"/>
      <c r="AY279" s="802"/>
      <c r="AZ279" s="802"/>
      <c r="BA279" s="802"/>
      <c r="BB279" s="802"/>
      <c r="BC279" s="802"/>
      <c r="BD279" s="802"/>
      <c r="BE279" s="802"/>
    </row>
    <row r="280" spans="1:67">
      <c r="C280" s="518" t="s">
        <v>84</v>
      </c>
      <c r="AR280" s="518" t="s">
        <v>2055</v>
      </c>
      <c r="AW280" s="802"/>
      <c r="AX280" s="802"/>
      <c r="AY280" s="802"/>
      <c r="AZ280" s="802"/>
      <c r="BA280" s="802"/>
      <c r="BB280" s="802"/>
      <c r="BC280" s="802"/>
      <c r="BD280" s="802"/>
      <c r="BE280" s="802"/>
    </row>
    <row r="282" spans="1:67">
      <c r="A282" s="353" t="s">
        <v>1955</v>
      </c>
      <c r="B282" s="353"/>
      <c r="C282" s="353"/>
      <c r="D282" s="353"/>
      <c r="E282" s="353"/>
      <c r="F282" s="353"/>
      <c r="G282" s="353"/>
      <c r="H282" s="353" t="s">
        <v>1956</v>
      </c>
      <c r="I282" s="353"/>
      <c r="J282" s="353"/>
      <c r="K282" s="805"/>
      <c r="L282" s="806"/>
      <c r="M282" s="806"/>
      <c r="N282" s="806"/>
      <c r="O282" s="806"/>
      <c r="Q282" s="806"/>
      <c r="R282" s="806"/>
      <c r="AH282" s="353" t="s">
        <v>1957</v>
      </c>
      <c r="AL282" s="353"/>
      <c r="AU282" s="353"/>
    </row>
    <row r="283" spans="1:67">
      <c r="A283" s="807" t="s">
        <v>2057</v>
      </c>
      <c r="B283" s="805"/>
      <c r="C283" s="805"/>
      <c r="D283" s="805"/>
      <c r="E283" s="805"/>
      <c r="F283" s="805"/>
      <c r="G283" s="805"/>
      <c r="H283" s="807" t="s">
        <v>2062</v>
      </c>
      <c r="I283" s="353"/>
      <c r="J283" s="353"/>
      <c r="K283" s="805"/>
      <c r="L283" s="806"/>
      <c r="M283" s="806"/>
      <c r="N283" s="806"/>
      <c r="O283" s="806"/>
      <c r="Q283" s="805" t="s">
        <v>2073</v>
      </c>
      <c r="AH283" s="353" t="s">
        <v>2081</v>
      </c>
      <c r="AL283" s="353"/>
      <c r="AT283" s="353" t="s">
        <v>2090</v>
      </c>
      <c r="AU283" s="353"/>
      <c r="AZ283" s="353" t="s">
        <v>2099</v>
      </c>
    </row>
    <row r="284" spans="1:67">
      <c r="A284" s="807" t="s">
        <v>2056</v>
      </c>
      <c r="B284" s="805"/>
      <c r="C284" s="805"/>
      <c r="D284" s="805"/>
      <c r="E284" s="806"/>
      <c r="F284" s="806"/>
      <c r="G284" s="806"/>
      <c r="H284" s="807" t="s">
        <v>2063</v>
      </c>
      <c r="I284" s="353"/>
      <c r="J284" s="353"/>
      <c r="K284" s="805"/>
      <c r="L284" s="806"/>
      <c r="M284" s="806"/>
      <c r="N284" s="806"/>
      <c r="O284" s="806"/>
      <c r="Q284" s="805" t="s">
        <v>2074</v>
      </c>
      <c r="R284" s="806"/>
      <c r="AH284" s="353" t="s">
        <v>2082</v>
      </c>
      <c r="AL284" s="353"/>
      <c r="AT284" s="353" t="s">
        <v>2091</v>
      </c>
      <c r="AU284" s="353"/>
      <c r="AZ284" s="353" t="s">
        <v>2100</v>
      </c>
    </row>
    <row r="285" spans="1:67">
      <c r="A285" s="807" t="s">
        <v>2058</v>
      </c>
      <c r="B285" s="805"/>
      <c r="C285" s="805"/>
      <c r="D285" s="805"/>
      <c r="E285" s="806"/>
      <c r="F285" s="806"/>
      <c r="G285" s="806"/>
      <c r="H285" s="807" t="s">
        <v>2064</v>
      </c>
      <c r="I285" s="353"/>
      <c r="J285" s="353"/>
      <c r="K285" s="805"/>
      <c r="L285" s="806"/>
      <c r="M285" s="806"/>
      <c r="N285" s="806"/>
      <c r="O285" s="806"/>
      <c r="Q285" s="805" t="s">
        <v>2075</v>
      </c>
      <c r="R285" s="806"/>
      <c r="AH285" s="353" t="s">
        <v>2083</v>
      </c>
      <c r="AL285" s="353"/>
      <c r="AT285" s="353" t="s">
        <v>2092</v>
      </c>
      <c r="AU285" s="353"/>
      <c r="AZ285" s="353" t="s">
        <v>2101</v>
      </c>
    </row>
    <row r="286" spans="1:67">
      <c r="A286" s="808" t="s">
        <v>2059</v>
      </c>
      <c r="B286" s="353"/>
      <c r="C286" s="353"/>
      <c r="D286" s="805"/>
      <c r="E286" s="806"/>
      <c r="F286" s="806"/>
      <c r="G286" s="806"/>
      <c r="H286" s="807" t="s">
        <v>2065</v>
      </c>
      <c r="I286" s="353"/>
      <c r="J286" s="808"/>
      <c r="K286" s="808"/>
      <c r="L286" s="808"/>
      <c r="M286" s="808"/>
      <c r="N286" s="808"/>
      <c r="O286" s="808"/>
      <c r="Q286" s="807" t="s">
        <v>2076</v>
      </c>
      <c r="R286" s="808"/>
      <c r="AH286" s="353" t="s">
        <v>2084</v>
      </c>
      <c r="AL286" s="353"/>
      <c r="AT286" s="807" t="s">
        <v>2093</v>
      </c>
      <c r="AU286" s="353"/>
      <c r="AZ286" s="353" t="s">
        <v>2102</v>
      </c>
    </row>
    <row r="287" spans="1:67">
      <c r="A287" s="805" t="s">
        <v>2060</v>
      </c>
      <c r="B287" s="353"/>
      <c r="C287" s="353"/>
      <c r="D287" s="805"/>
      <c r="E287" s="806"/>
      <c r="F287" s="806"/>
      <c r="G287" s="806"/>
      <c r="H287" s="807" t="s">
        <v>2066</v>
      </c>
      <c r="I287" s="807"/>
      <c r="J287" s="353"/>
      <c r="K287" s="353"/>
      <c r="L287" s="353"/>
      <c r="M287" s="353"/>
      <c r="N287" s="353"/>
      <c r="O287" s="353"/>
      <c r="Q287" s="805" t="s">
        <v>2077</v>
      </c>
      <c r="R287" s="353"/>
      <c r="AH287" s="353" t="s">
        <v>2085</v>
      </c>
      <c r="AL287" s="353"/>
      <c r="AT287" s="807" t="s">
        <v>2094</v>
      </c>
      <c r="AU287" s="353"/>
      <c r="AZ287" s="353" t="s">
        <v>2103</v>
      </c>
    </row>
    <row r="288" spans="1:67">
      <c r="A288" s="807" t="s">
        <v>2061</v>
      </c>
      <c r="B288" s="353"/>
      <c r="C288" s="353"/>
      <c r="D288" s="805"/>
      <c r="E288" s="806"/>
      <c r="F288" s="806"/>
      <c r="G288" s="806"/>
      <c r="H288" s="807" t="s">
        <v>2067</v>
      </c>
      <c r="I288" s="807"/>
      <c r="J288" s="353"/>
      <c r="K288" s="353"/>
      <c r="L288" s="353"/>
      <c r="M288" s="353"/>
      <c r="N288" s="353"/>
      <c r="O288" s="353"/>
      <c r="Q288" s="805" t="s">
        <v>2078</v>
      </c>
      <c r="R288" s="353"/>
      <c r="AH288" s="353" t="s">
        <v>2086</v>
      </c>
      <c r="AL288" s="353"/>
      <c r="AT288" s="353" t="s">
        <v>2095</v>
      </c>
      <c r="AU288" s="353"/>
      <c r="AZ288" s="353" t="s">
        <v>2104</v>
      </c>
    </row>
    <row r="289" spans="1:53">
      <c r="A289" s="807"/>
      <c r="B289" s="353"/>
      <c r="C289" s="353"/>
      <c r="D289" s="805"/>
      <c r="E289" s="806"/>
      <c r="F289" s="806"/>
      <c r="G289" s="806"/>
      <c r="H289" s="807" t="s">
        <v>2068</v>
      </c>
      <c r="I289" s="807"/>
      <c r="J289" s="353"/>
      <c r="K289" s="353"/>
      <c r="L289" s="353"/>
      <c r="M289" s="353"/>
      <c r="N289" s="353"/>
      <c r="O289" s="353"/>
      <c r="Q289" s="805" t="s">
        <v>2079</v>
      </c>
      <c r="R289" s="353"/>
      <c r="AH289" s="353" t="s">
        <v>2087</v>
      </c>
      <c r="AL289" s="353"/>
      <c r="AT289" s="353" t="s">
        <v>2096</v>
      </c>
      <c r="AU289" s="353"/>
      <c r="AZ289" s="353" t="s">
        <v>2105</v>
      </c>
    </row>
    <row r="290" spans="1:53">
      <c r="H290" s="807" t="s">
        <v>2069</v>
      </c>
      <c r="I290" s="807"/>
      <c r="J290" s="353"/>
      <c r="K290" s="353"/>
      <c r="L290" s="353"/>
      <c r="M290" s="353"/>
      <c r="N290" s="353"/>
      <c r="O290" s="353"/>
      <c r="P290" s="353"/>
      <c r="Q290" s="807" t="s">
        <v>2080</v>
      </c>
      <c r="R290" s="353"/>
      <c r="AH290" s="353" t="s">
        <v>2088</v>
      </c>
      <c r="AL290" s="353"/>
      <c r="AT290" s="353" t="s">
        <v>2097</v>
      </c>
      <c r="AU290" s="353"/>
      <c r="AZ290" s="353" t="s">
        <v>2106</v>
      </c>
    </row>
    <row r="291" spans="1:53">
      <c r="H291" s="807" t="s">
        <v>2070</v>
      </c>
      <c r="I291" s="807"/>
      <c r="J291" s="353"/>
      <c r="K291" s="353"/>
      <c r="L291" s="353"/>
      <c r="M291" s="353"/>
      <c r="N291" s="353"/>
      <c r="O291" s="353"/>
      <c r="P291" s="353"/>
      <c r="Q291" s="353"/>
      <c r="R291" s="353"/>
      <c r="AH291" s="353" t="s">
        <v>2089</v>
      </c>
      <c r="AT291" s="353" t="s">
        <v>2098</v>
      </c>
      <c r="AU291" s="353"/>
      <c r="AZ291" s="353" t="s">
        <v>2107</v>
      </c>
    </row>
    <row r="292" spans="1:53">
      <c r="H292" s="807" t="s">
        <v>2071</v>
      </c>
    </row>
    <row r="293" spans="1:53">
      <c r="H293" s="807" t="s">
        <v>2072</v>
      </c>
    </row>
    <row r="300" spans="1:53">
      <c r="B300" s="388"/>
      <c r="C300" s="336"/>
      <c r="D300" s="389"/>
      <c r="E300" s="336"/>
      <c r="F300" s="336"/>
      <c r="G300" s="336"/>
      <c r="H300" s="336"/>
      <c r="I300" s="336"/>
      <c r="J300" s="336"/>
      <c r="K300" s="336"/>
    </row>
    <row r="301" spans="1:53">
      <c r="V301" s="388"/>
      <c r="W301" s="824"/>
      <c r="X301" s="389"/>
      <c r="Y301" s="336"/>
      <c r="Z301" s="336"/>
      <c r="AA301" s="336"/>
      <c r="AB301" s="336"/>
      <c r="AC301" s="336"/>
      <c r="AD301" s="336"/>
      <c r="AE301" s="336"/>
      <c r="BA301" s="336"/>
    </row>
    <row r="302" spans="1:53">
      <c r="V302" s="824"/>
      <c r="W302" s="824"/>
      <c r="X302" s="389"/>
      <c r="Y302" s="336"/>
      <c r="Z302" s="336"/>
      <c r="AA302" s="336"/>
      <c r="AB302" s="336"/>
      <c r="AC302" s="336"/>
      <c r="AD302" s="336"/>
      <c r="AE302" s="336"/>
      <c r="BA302" s="336"/>
    </row>
    <row r="303" spans="1:53">
      <c r="V303" s="336"/>
      <c r="W303" s="824"/>
      <c r="X303" s="389"/>
      <c r="Y303" s="336"/>
      <c r="Z303" s="336"/>
      <c r="AA303" s="336"/>
      <c r="AB303" s="336"/>
      <c r="AC303" s="336"/>
      <c r="AD303" s="336"/>
      <c r="AE303" s="336"/>
      <c r="BA303" s="336"/>
    </row>
    <row r="304" spans="1:53">
      <c r="V304" s="336"/>
      <c r="W304" s="389"/>
      <c r="X304" s="336"/>
      <c r="Y304" s="336"/>
      <c r="Z304" s="336"/>
      <c r="AA304" s="336"/>
      <c r="AB304" s="336"/>
      <c r="AC304" s="336"/>
      <c r="AD304" s="336"/>
      <c r="AE304" s="336"/>
      <c r="BA304" s="336"/>
    </row>
    <row r="305" spans="21:53">
      <c r="V305" s="824"/>
      <c r="W305" s="389"/>
      <c r="X305" s="336"/>
      <c r="Y305" s="336"/>
      <c r="Z305" s="336"/>
      <c r="AA305" s="336"/>
      <c r="AB305" s="336"/>
      <c r="AC305" s="336"/>
      <c r="AD305" s="336"/>
      <c r="AE305" s="336"/>
      <c r="BA305" s="336"/>
    </row>
    <row r="306" spans="21:53">
      <c r="V306" s="388"/>
      <c r="W306" s="389"/>
      <c r="X306" s="389"/>
      <c r="Y306" s="336"/>
      <c r="Z306" s="336"/>
      <c r="AA306" s="336"/>
      <c r="AB306" s="336"/>
      <c r="AC306" s="336"/>
      <c r="AD306" s="336"/>
      <c r="AE306" s="336"/>
      <c r="BA306" s="336"/>
    </row>
    <row r="307" spans="21:53">
      <c r="V307" s="388"/>
      <c r="W307" s="389"/>
      <c r="X307" s="336"/>
      <c r="Y307" s="336"/>
      <c r="Z307" s="336"/>
      <c r="AA307" s="336"/>
      <c r="AB307" s="336"/>
      <c r="AC307" s="336"/>
      <c r="AD307" s="336"/>
      <c r="AE307" s="336"/>
      <c r="BA307" s="336"/>
    </row>
    <row r="308" spans="21:53">
      <c r="V308" s="388"/>
      <c r="W308" s="389"/>
      <c r="X308" s="336"/>
      <c r="Y308" s="336"/>
      <c r="Z308" s="336"/>
      <c r="AA308" s="336"/>
      <c r="AB308" s="336"/>
      <c r="AC308" s="336"/>
      <c r="AD308" s="336"/>
      <c r="AE308" s="336"/>
      <c r="BA308" s="336"/>
    </row>
    <row r="309" spans="21:53">
      <c r="V309" s="388"/>
      <c r="W309" s="389"/>
      <c r="X309" s="336"/>
      <c r="Y309" s="336"/>
      <c r="Z309" s="336"/>
      <c r="AA309" s="336"/>
      <c r="AB309" s="336"/>
      <c r="AC309" s="336"/>
      <c r="AD309" s="336"/>
      <c r="AE309" s="336"/>
      <c r="BA309" s="336"/>
    </row>
    <row r="310" spans="21:53">
      <c r="U310" s="388"/>
      <c r="V310" s="388"/>
      <c r="W310" s="389"/>
      <c r="X310" s="336"/>
      <c r="Y310" s="336"/>
      <c r="Z310" s="336"/>
      <c r="AA310" s="336"/>
      <c r="AB310" s="336"/>
      <c r="AC310" s="336"/>
      <c r="AD310" s="336"/>
      <c r="AE310" s="336"/>
    </row>
    <row r="311" spans="21:53">
      <c r="U311" s="336"/>
      <c r="V311" s="824"/>
      <c r="W311" s="389"/>
      <c r="X311" s="336"/>
      <c r="Y311" s="336"/>
      <c r="Z311" s="336"/>
      <c r="AA311" s="336"/>
      <c r="AB311" s="336"/>
      <c r="AC311" s="336"/>
      <c r="AD311" s="336"/>
      <c r="AE311" s="336"/>
    </row>
    <row r="312" spans="21:53">
      <c r="U312" s="336"/>
      <c r="V312" s="336"/>
      <c r="W312" s="336"/>
      <c r="X312" s="336"/>
      <c r="Y312" s="336"/>
      <c r="Z312" s="336"/>
      <c r="AA312" s="336"/>
      <c r="AB312" s="336"/>
      <c r="AC312" s="336"/>
      <c r="AD312" s="336"/>
      <c r="AE312" s="336"/>
    </row>
    <row r="313" spans="21:53">
      <c r="U313" s="336"/>
      <c r="V313" s="336"/>
      <c r="W313" s="336"/>
      <c r="X313" s="336"/>
      <c r="Y313" s="336"/>
      <c r="Z313" s="336"/>
      <c r="AA313" s="336"/>
      <c r="AB313" s="336"/>
      <c r="AC313" s="336"/>
      <c r="AD313" s="336"/>
      <c r="AE313" s="336"/>
    </row>
    <row r="314" spans="21:53">
      <c r="W314" s="336"/>
      <c r="X314" s="336"/>
      <c r="Y314" s="336"/>
      <c r="Z314" s="336"/>
      <c r="AA314" s="336"/>
      <c r="AB314" s="336"/>
      <c r="AC314" s="797"/>
      <c r="AD314" s="797"/>
      <c r="AE314" s="797"/>
    </row>
    <row r="315" spans="21:53">
      <c r="W315" s="797"/>
      <c r="X315" s="797"/>
      <c r="Y315" s="797"/>
      <c r="Z315" s="797"/>
      <c r="AA315" s="797"/>
      <c r="AB315" s="797"/>
      <c r="AC315" s="797"/>
      <c r="AD315" s="797"/>
      <c r="AE315" s="797"/>
    </row>
    <row r="316" spans="21:53">
      <c r="W316" s="797"/>
      <c r="X316" s="797"/>
      <c r="Y316" s="797"/>
      <c r="Z316" s="797"/>
      <c r="AA316" s="797"/>
      <c r="AB316" s="797"/>
      <c r="AC316" s="797"/>
      <c r="AD316" s="797"/>
      <c r="AE316" s="797"/>
    </row>
    <row r="317" spans="21:53">
      <c r="W317" s="797"/>
      <c r="X317" s="797"/>
      <c r="Y317" s="797"/>
      <c r="Z317" s="797"/>
      <c r="AA317" s="797"/>
      <c r="AB317" s="797"/>
      <c r="AC317" s="797"/>
      <c r="AD317" s="797"/>
      <c r="AE317" s="797"/>
    </row>
    <row r="318" spans="21:53">
      <c r="W318" s="797"/>
      <c r="X318" s="797"/>
      <c r="Y318" s="797"/>
      <c r="Z318" s="797"/>
      <c r="AA318" s="797"/>
      <c r="AB318" s="797"/>
      <c r="AC318" s="797"/>
      <c r="AD318" s="797"/>
      <c r="AE318" s="797"/>
    </row>
    <row r="319" spans="21:53">
      <c r="W319" s="797"/>
      <c r="X319" s="797"/>
      <c r="Y319" s="797"/>
      <c r="Z319" s="797"/>
      <c r="AA319" s="797"/>
      <c r="AB319" s="797"/>
      <c r="AC319" s="797"/>
      <c r="AD319" s="797"/>
      <c r="AE319" s="797"/>
    </row>
    <row r="320" spans="21:53">
      <c r="W320" s="797"/>
      <c r="X320" s="797"/>
      <c r="Y320" s="797"/>
      <c r="Z320" s="797"/>
      <c r="AA320" s="797"/>
      <c r="AB320" s="797"/>
      <c r="AC320" s="797"/>
      <c r="AD320" s="797"/>
      <c r="AE320" s="797"/>
    </row>
    <row r="321" spans="23:31">
      <c r="W321" s="797"/>
      <c r="X321" s="797"/>
      <c r="Y321" s="797"/>
      <c r="Z321" s="797"/>
      <c r="AA321" s="797"/>
      <c r="AB321" s="797"/>
      <c r="AC321" s="797"/>
      <c r="AD321" s="797"/>
      <c r="AE321" s="797"/>
    </row>
    <row r="322" spans="23:31">
      <c r="W322" s="797"/>
      <c r="X322" s="797"/>
      <c r="Y322" s="797"/>
      <c r="Z322" s="797"/>
      <c r="AA322" s="797"/>
      <c r="AB322" s="797"/>
      <c r="AC322" s="336"/>
      <c r="AD322" s="336"/>
      <c r="AE322" s="336"/>
    </row>
    <row r="323" spans="23:31">
      <c r="W323" s="336"/>
      <c r="X323" s="336"/>
      <c r="Y323" s="336"/>
      <c r="Z323" s="336"/>
      <c r="AA323" s="336"/>
      <c r="AB323" s="336"/>
      <c r="AC323" s="336"/>
      <c r="AD323" s="336"/>
      <c r="AE323" s="336"/>
    </row>
    <row r="324" spans="23:31">
      <c r="W324" s="336"/>
      <c r="X324" s="336"/>
      <c r="Y324" s="336"/>
      <c r="Z324" s="336"/>
      <c r="AA324" s="336"/>
      <c r="AB324" s="336"/>
      <c r="AC324" s="336"/>
      <c r="AD324" s="336"/>
      <c r="AE324" s="336"/>
    </row>
    <row r="325" spans="23:31">
      <c r="W325" s="336"/>
      <c r="X325" s="336"/>
      <c r="Y325" s="336"/>
      <c r="Z325" s="336"/>
      <c r="AA325" s="336"/>
      <c r="AB325" s="336"/>
      <c r="AC325" s="336"/>
      <c r="AD325" s="336"/>
      <c r="AE325" s="336"/>
    </row>
    <row r="326" spans="23:31">
      <c r="W326" s="336"/>
      <c r="X326" s="336"/>
      <c r="Y326" s="336"/>
      <c r="Z326" s="336"/>
      <c r="AA326" s="336"/>
      <c r="AB326" s="336"/>
      <c r="AC326" s="336"/>
      <c r="AD326" s="336"/>
      <c r="AE326" s="336"/>
    </row>
    <row r="327" spans="23:31">
      <c r="W327" s="336"/>
      <c r="X327" s="336"/>
      <c r="Y327" s="336"/>
      <c r="Z327" s="336"/>
      <c r="AA327" s="336"/>
      <c r="AB327" s="336"/>
      <c r="AC327" s="336"/>
      <c r="AD327" s="336"/>
      <c r="AE327" s="336"/>
    </row>
    <row r="328" spans="23:31">
      <c r="W328" s="336"/>
      <c r="X328" s="336"/>
      <c r="Y328" s="336"/>
      <c r="Z328" s="336"/>
      <c r="AA328" s="336"/>
      <c r="AB328" s="336"/>
      <c r="AC328" s="336"/>
      <c r="AD328" s="336"/>
      <c r="AE328" s="336"/>
    </row>
    <row r="329" spans="23:31">
      <c r="W329" s="336"/>
      <c r="X329" s="336"/>
      <c r="Y329" s="336"/>
      <c r="Z329" s="336"/>
      <c r="AA329" s="336"/>
      <c r="AB329" s="336"/>
      <c r="AC329" s="336"/>
      <c r="AD329" s="336"/>
      <c r="AE329" s="336"/>
    </row>
    <row r="330" spans="23:31">
      <c r="W330" s="336"/>
      <c r="X330" s="336"/>
      <c r="Y330" s="336"/>
      <c r="Z330" s="336"/>
      <c r="AA330" s="336"/>
      <c r="AB330" s="336"/>
      <c r="AC330" s="336"/>
      <c r="AD330" s="336"/>
      <c r="AE330" s="336"/>
    </row>
    <row r="331" spans="23:31">
      <c r="W331" s="336"/>
      <c r="X331" s="336"/>
      <c r="Y331" s="336"/>
      <c r="Z331" s="336"/>
      <c r="AA331" s="336"/>
      <c r="AB331" s="336"/>
      <c r="AC331" s="336"/>
      <c r="AD331" s="336"/>
      <c r="AE331" s="336"/>
    </row>
    <row r="332" spans="23:31">
      <c r="W332" s="336"/>
      <c r="X332" s="336"/>
      <c r="Y332" s="336"/>
      <c r="Z332" s="336"/>
      <c r="AA332" s="336"/>
      <c r="AB332" s="336"/>
      <c r="AC332" s="336"/>
      <c r="AD332" s="336"/>
      <c r="AE332" s="336"/>
    </row>
    <row r="333" spans="23:31">
      <c r="W333" s="336"/>
      <c r="X333" s="336"/>
      <c r="Y333" s="336"/>
      <c r="Z333" s="336"/>
      <c r="AA333" s="336"/>
      <c r="AB333" s="336"/>
      <c r="AC333" s="336"/>
      <c r="AD333" s="336"/>
      <c r="AE333" s="336"/>
    </row>
    <row r="334" spans="23:31">
      <c r="W334" s="336"/>
      <c r="X334" s="336"/>
      <c r="Y334" s="336"/>
      <c r="Z334" s="336"/>
      <c r="AA334" s="336"/>
      <c r="AB334" s="336"/>
      <c r="AC334" s="336"/>
      <c r="AD334" s="336"/>
      <c r="AE334" s="336"/>
    </row>
    <row r="335" spans="23:31">
      <c r="W335" s="336"/>
      <c r="X335" s="336"/>
      <c r="Y335" s="336"/>
      <c r="Z335" s="336"/>
      <c r="AA335" s="336"/>
      <c r="AB335" s="336"/>
      <c r="AC335" s="336"/>
      <c r="AD335" s="336"/>
      <c r="AE335" s="336"/>
    </row>
    <row r="336" spans="23:31">
      <c r="W336" s="336"/>
      <c r="X336" s="336"/>
      <c r="Y336" s="336"/>
      <c r="Z336" s="336"/>
      <c r="AA336" s="336"/>
      <c r="AB336" s="336"/>
      <c r="AC336" s="336"/>
      <c r="AD336" s="336"/>
      <c r="AE336" s="336"/>
    </row>
    <row r="337" spans="23:31">
      <c r="W337" s="336"/>
      <c r="X337" s="336"/>
      <c r="Y337" s="336"/>
      <c r="Z337" s="336"/>
      <c r="AA337" s="336"/>
      <c r="AB337" s="336"/>
      <c r="AC337" s="336"/>
      <c r="AD337" s="336"/>
      <c r="AE337" s="336"/>
    </row>
    <row r="338" spans="23:31">
      <c r="W338" s="336"/>
      <c r="X338" s="336"/>
      <c r="Y338" s="336"/>
      <c r="Z338" s="336"/>
      <c r="AA338" s="336"/>
      <c r="AB338" s="336"/>
      <c r="AC338" s="336"/>
      <c r="AD338" s="336"/>
      <c r="AE338" s="336"/>
    </row>
    <row r="339" spans="23:31">
      <c r="W339" s="336"/>
      <c r="X339" s="336"/>
      <c r="Y339" s="336"/>
      <c r="Z339" s="336"/>
      <c r="AA339" s="336"/>
      <c r="AB339" s="336"/>
      <c r="AC339" s="336"/>
      <c r="AD339" s="336"/>
      <c r="AE339" s="336"/>
    </row>
    <row r="340" spans="23:31">
      <c r="W340" s="336"/>
      <c r="X340" s="336"/>
      <c r="Y340" s="336"/>
      <c r="Z340" s="336"/>
      <c r="AA340" s="336"/>
      <c r="AB340" s="336"/>
      <c r="AC340" s="336"/>
      <c r="AD340" s="336"/>
      <c r="AE340" s="336"/>
    </row>
    <row r="341" spans="23:31">
      <c r="W341" s="336"/>
      <c r="X341" s="336"/>
      <c r="Y341" s="336"/>
      <c r="Z341" s="336"/>
      <c r="AA341" s="336"/>
      <c r="AB341" s="336"/>
    </row>
  </sheetData>
  <mergeCells count="3252">
    <mergeCell ref="O2:AT4"/>
    <mergeCell ref="BA3:BB5"/>
    <mergeCell ref="BC3:BO5"/>
    <mergeCell ref="A5:D7"/>
    <mergeCell ref="E5:M7"/>
    <mergeCell ref="O6:O9"/>
    <mergeCell ref="P6:P9"/>
    <mergeCell ref="Q6:Q9"/>
    <mergeCell ref="R6:R9"/>
    <mergeCell ref="S6:S9"/>
    <mergeCell ref="BK11:BK12"/>
    <mergeCell ref="N12:AF13"/>
    <mergeCell ref="A14:A19"/>
    <mergeCell ref="B14:F15"/>
    <mergeCell ref="G14:I19"/>
    <mergeCell ref="J14:K19"/>
    <mergeCell ref="L14:Q16"/>
    <mergeCell ref="R14:W16"/>
    <mergeCell ref="X14:AC16"/>
    <mergeCell ref="AD14:AH16"/>
    <mergeCell ref="BC9:BD9"/>
    <mergeCell ref="N10:AF11"/>
    <mergeCell ref="AG10:AI12"/>
    <mergeCell ref="AJ11:AR12"/>
    <mergeCell ref="AS11:AS12"/>
    <mergeCell ref="AX11:BA12"/>
    <mergeCell ref="BB11:BJ12"/>
    <mergeCell ref="T6:T9"/>
    <mergeCell ref="U6:U9"/>
    <mergeCell ref="V6:V9"/>
    <mergeCell ref="W6:W9"/>
    <mergeCell ref="X6:X9"/>
    <mergeCell ref="A9:D11"/>
    <mergeCell ref="E9:K11"/>
    <mergeCell ref="L9:L11"/>
    <mergeCell ref="BN14:BO19"/>
    <mergeCell ref="B16:F19"/>
    <mergeCell ref="AV16:AV17"/>
    <mergeCell ref="L17:Q19"/>
    <mergeCell ref="R17:W19"/>
    <mergeCell ref="X17:AC19"/>
    <mergeCell ref="AD17:AH19"/>
    <mergeCell ref="AI17:AN19"/>
    <mergeCell ref="AP17:AU19"/>
    <mergeCell ref="AW17:AY19"/>
    <mergeCell ref="AI14:AN16"/>
    <mergeCell ref="AO14:AO19"/>
    <mergeCell ref="AP14:AU16"/>
    <mergeCell ref="AV14:AV15"/>
    <mergeCell ref="AW14:BE16"/>
    <mergeCell ref="BF14:BK16"/>
    <mergeCell ref="AZ17:BB19"/>
    <mergeCell ref="BC17:BE19"/>
    <mergeCell ref="BF17:BK19"/>
    <mergeCell ref="AV18:AV19"/>
    <mergeCell ref="BL14:BM19"/>
    <mergeCell ref="AI20:AI22"/>
    <mergeCell ref="AJ20:AJ22"/>
    <mergeCell ref="AK20:AK22"/>
    <mergeCell ref="S20:S22"/>
    <mergeCell ref="T20:T22"/>
    <mergeCell ref="U20:U22"/>
    <mergeCell ref="V20:V22"/>
    <mergeCell ref="W20:W22"/>
    <mergeCell ref="X20:AC22"/>
    <mergeCell ref="M20:M22"/>
    <mergeCell ref="N20:N22"/>
    <mergeCell ref="O20:O22"/>
    <mergeCell ref="P20:P22"/>
    <mergeCell ref="Q20:Q22"/>
    <mergeCell ref="R20:R22"/>
    <mergeCell ref="A20:A25"/>
    <mergeCell ref="B20:F21"/>
    <mergeCell ref="G20:I25"/>
    <mergeCell ref="J20:J21"/>
    <mergeCell ref="K20:K21"/>
    <mergeCell ref="L20:L22"/>
    <mergeCell ref="BK20:BK22"/>
    <mergeCell ref="BN20:BO25"/>
    <mergeCell ref="AW21:AY21"/>
    <mergeCell ref="AZ21:BB21"/>
    <mergeCell ref="BC21:BE21"/>
    <mergeCell ref="B22:F25"/>
    <mergeCell ref="J22:J23"/>
    <mergeCell ref="K22:K23"/>
    <mergeCell ref="AW22:AY22"/>
    <mergeCell ref="AZ22:BB22"/>
    <mergeCell ref="BC20:BE20"/>
    <mergeCell ref="BF20:BF22"/>
    <mergeCell ref="BG20:BG22"/>
    <mergeCell ref="BH20:BH22"/>
    <mergeCell ref="BI20:BI22"/>
    <mergeCell ref="BJ20:BJ22"/>
    <mergeCell ref="BC22:BE22"/>
    <mergeCell ref="AR20:AR22"/>
    <mergeCell ref="AS20:AS22"/>
    <mergeCell ref="AT20:AT22"/>
    <mergeCell ref="AU20:AU22"/>
    <mergeCell ref="AW20:AY20"/>
    <mergeCell ref="AZ20:BB20"/>
    <mergeCell ref="AL20:AL22"/>
    <mergeCell ref="AM20:AM22"/>
    <mergeCell ref="AN20:AN22"/>
    <mergeCell ref="AO20:AO25"/>
    <mergeCell ref="AP20:AP22"/>
    <mergeCell ref="AQ20:AQ22"/>
    <mergeCell ref="AD20:AD22"/>
    <mergeCell ref="AE20:AG22"/>
    <mergeCell ref="AH20:AH22"/>
    <mergeCell ref="BI23:BI25"/>
    <mergeCell ref="BJ23:BJ25"/>
    <mergeCell ref="BK23:BK25"/>
    <mergeCell ref="J24:J25"/>
    <mergeCell ref="K24:K25"/>
    <mergeCell ref="AV24:AV25"/>
    <mergeCell ref="AW24:AY24"/>
    <mergeCell ref="AZ24:BB24"/>
    <mergeCell ref="BC24:BE24"/>
    <mergeCell ref="AW25:AY25"/>
    <mergeCell ref="AW23:AY23"/>
    <mergeCell ref="AZ23:BB23"/>
    <mergeCell ref="BC23:BE23"/>
    <mergeCell ref="BF23:BF25"/>
    <mergeCell ref="BG23:BG25"/>
    <mergeCell ref="BH23:BH25"/>
    <mergeCell ref="AZ25:BB25"/>
    <mergeCell ref="BC25:BE25"/>
    <mergeCell ref="AE23:AG25"/>
    <mergeCell ref="AH23:AH25"/>
    <mergeCell ref="AI23:AJ25"/>
    <mergeCell ref="AK23:AL25"/>
    <mergeCell ref="AM23:AN25"/>
    <mergeCell ref="AP23:AU25"/>
    <mergeCell ref="N23:N25"/>
    <mergeCell ref="O23:O25"/>
    <mergeCell ref="T23:T25"/>
    <mergeCell ref="U23:U25"/>
    <mergeCell ref="X23:AC25"/>
    <mergeCell ref="AD23:AD25"/>
    <mergeCell ref="AI26:AI28"/>
    <mergeCell ref="AJ26:AJ28"/>
    <mergeCell ref="AK26:AK28"/>
    <mergeCell ref="S26:S28"/>
    <mergeCell ref="T26:T28"/>
    <mergeCell ref="U26:U28"/>
    <mergeCell ref="V26:V28"/>
    <mergeCell ref="W26:W28"/>
    <mergeCell ref="X26:AC28"/>
    <mergeCell ref="M26:M28"/>
    <mergeCell ref="N26:N28"/>
    <mergeCell ref="O26:O28"/>
    <mergeCell ref="P26:P28"/>
    <mergeCell ref="Q26:Q28"/>
    <mergeCell ref="R26:R28"/>
    <mergeCell ref="A26:A31"/>
    <mergeCell ref="B26:F27"/>
    <mergeCell ref="G26:I31"/>
    <mergeCell ref="J26:J27"/>
    <mergeCell ref="K26:K27"/>
    <mergeCell ref="L26:L28"/>
    <mergeCell ref="BK26:BK28"/>
    <mergeCell ref="BN26:BO31"/>
    <mergeCell ref="AW27:AY27"/>
    <mergeCell ref="AZ27:BB27"/>
    <mergeCell ref="BC27:BE27"/>
    <mergeCell ref="B28:F31"/>
    <mergeCell ref="J28:J29"/>
    <mergeCell ref="K28:K29"/>
    <mergeCell ref="AW28:AY28"/>
    <mergeCell ref="AZ28:BB28"/>
    <mergeCell ref="BC26:BE26"/>
    <mergeCell ref="BF26:BF28"/>
    <mergeCell ref="BG26:BG28"/>
    <mergeCell ref="BH26:BH28"/>
    <mergeCell ref="BI26:BI28"/>
    <mergeCell ref="BJ26:BJ28"/>
    <mergeCell ref="BC28:BE28"/>
    <mergeCell ref="AR26:AR28"/>
    <mergeCell ref="AS26:AS28"/>
    <mergeCell ref="AT26:AT28"/>
    <mergeCell ref="AU26:AU28"/>
    <mergeCell ref="AW26:AY26"/>
    <mergeCell ref="AZ26:BB26"/>
    <mergeCell ref="AL26:AL28"/>
    <mergeCell ref="AM26:AM28"/>
    <mergeCell ref="AN26:AN28"/>
    <mergeCell ref="AO26:AO31"/>
    <mergeCell ref="AP26:AP28"/>
    <mergeCell ref="AQ26:AQ28"/>
    <mergeCell ref="AD26:AD28"/>
    <mergeCell ref="AE26:AG28"/>
    <mergeCell ref="AH26:AH28"/>
    <mergeCell ref="BI29:BI31"/>
    <mergeCell ref="BJ29:BJ31"/>
    <mergeCell ref="BK29:BK31"/>
    <mergeCell ref="J30:J31"/>
    <mergeCell ref="K30:K31"/>
    <mergeCell ref="AV30:AV31"/>
    <mergeCell ref="AW30:AY30"/>
    <mergeCell ref="AZ30:BB30"/>
    <mergeCell ref="BC30:BE30"/>
    <mergeCell ref="AW31:AY31"/>
    <mergeCell ref="AW29:AY29"/>
    <mergeCell ref="AZ29:BB29"/>
    <mergeCell ref="BC29:BE29"/>
    <mergeCell ref="BF29:BF31"/>
    <mergeCell ref="BG29:BG31"/>
    <mergeCell ref="BH29:BH31"/>
    <mergeCell ref="AZ31:BB31"/>
    <mergeCell ref="BC31:BE31"/>
    <mergeCell ref="AE29:AG31"/>
    <mergeCell ref="AH29:AH31"/>
    <mergeCell ref="AI29:AJ31"/>
    <mergeCell ref="AK29:AL31"/>
    <mergeCell ref="AM29:AN31"/>
    <mergeCell ref="AP29:AU31"/>
    <mergeCell ref="N29:N31"/>
    <mergeCell ref="O29:O31"/>
    <mergeCell ref="T29:T31"/>
    <mergeCell ref="U29:U31"/>
    <mergeCell ref="X29:AC31"/>
    <mergeCell ref="AD29:AD31"/>
    <mergeCell ref="AI32:AI34"/>
    <mergeCell ref="AJ32:AJ34"/>
    <mergeCell ref="AK32:AK34"/>
    <mergeCell ref="S32:S34"/>
    <mergeCell ref="T32:T34"/>
    <mergeCell ref="U32:U34"/>
    <mergeCell ref="V32:V34"/>
    <mergeCell ref="W32:W34"/>
    <mergeCell ref="X32:AC34"/>
    <mergeCell ref="M32:M34"/>
    <mergeCell ref="N32:N34"/>
    <mergeCell ref="O32:O34"/>
    <mergeCell ref="P32:P34"/>
    <mergeCell ref="Q32:Q34"/>
    <mergeCell ref="R32:R34"/>
    <mergeCell ref="A32:A37"/>
    <mergeCell ref="B32:F33"/>
    <mergeCell ref="G32:I37"/>
    <mergeCell ref="J32:J33"/>
    <mergeCell ref="K32:K33"/>
    <mergeCell ref="L32:L34"/>
    <mergeCell ref="BK32:BK34"/>
    <mergeCell ref="BN32:BO37"/>
    <mergeCell ref="AW33:AY33"/>
    <mergeCell ref="AZ33:BB33"/>
    <mergeCell ref="BC33:BE33"/>
    <mergeCell ref="B34:F37"/>
    <mergeCell ref="J34:J35"/>
    <mergeCell ref="K34:K35"/>
    <mergeCell ref="AW34:AY34"/>
    <mergeCell ref="AZ34:BB34"/>
    <mergeCell ref="BC32:BE32"/>
    <mergeCell ref="BF32:BF34"/>
    <mergeCell ref="BG32:BG34"/>
    <mergeCell ref="BH32:BH34"/>
    <mergeCell ref="BI32:BI34"/>
    <mergeCell ref="BJ32:BJ34"/>
    <mergeCell ref="BC34:BE34"/>
    <mergeCell ref="AR32:AR34"/>
    <mergeCell ref="AS32:AS34"/>
    <mergeCell ref="AT32:AT34"/>
    <mergeCell ref="AU32:AU34"/>
    <mergeCell ref="AW32:AY32"/>
    <mergeCell ref="AZ32:BB32"/>
    <mergeCell ref="AL32:AL34"/>
    <mergeCell ref="AM32:AM34"/>
    <mergeCell ref="AN32:AN34"/>
    <mergeCell ref="AO32:AO37"/>
    <mergeCell ref="AP32:AP34"/>
    <mergeCell ref="AQ32:AQ34"/>
    <mergeCell ref="AD32:AD34"/>
    <mergeCell ref="AE32:AG34"/>
    <mergeCell ref="AH32:AH34"/>
    <mergeCell ref="BI35:BI37"/>
    <mergeCell ref="BJ35:BJ37"/>
    <mergeCell ref="BK35:BK37"/>
    <mergeCell ref="J36:J37"/>
    <mergeCell ref="K36:K37"/>
    <mergeCell ref="AV36:AV37"/>
    <mergeCell ref="AW36:AY36"/>
    <mergeCell ref="AZ36:BB36"/>
    <mergeCell ref="BC36:BE36"/>
    <mergeCell ref="AW37:AY37"/>
    <mergeCell ref="AW35:AY35"/>
    <mergeCell ref="AZ35:BB35"/>
    <mergeCell ref="BC35:BE35"/>
    <mergeCell ref="BF35:BF37"/>
    <mergeCell ref="BG35:BG37"/>
    <mergeCell ref="BH35:BH37"/>
    <mergeCell ref="AZ37:BB37"/>
    <mergeCell ref="BC37:BE37"/>
    <mergeCell ref="AE35:AG37"/>
    <mergeCell ref="AH35:AH37"/>
    <mergeCell ref="AI35:AJ37"/>
    <mergeCell ref="AK35:AL37"/>
    <mergeCell ref="AM35:AN37"/>
    <mergeCell ref="AP35:AU37"/>
    <mergeCell ref="N35:N37"/>
    <mergeCell ref="O35:O37"/>
    <mergeCell ref="T35:T37"/>
    <mergeCell ref="U35:U37"/>
    <mergeCell ref="X35:AC37"/>
    <mergeCell ref="AD35:AD37"/>
    <mergeCell ref="AI38:AI40"/>
    <mergeCell ref="AJ38:AJ40"/>
    <mergeCell ref="AK38:AK40"/>
    <mergeCell ref="S38:S40"/>
    <mergeCell ref="T38:T40"/>
    <mergeCell ref="U38:U40"/>
    <mergeCell ref="V38:V40"/>
    <mergeCell ref="W38:W40"/>
    <mergeCell ref="X38:AC40"/>
    <mergeCell ref="M38:M40"/>
    <mergeCell ref="N38:N40"/>
    <mergeCell ref="O38:O40"/>
    <mergeCell ref="P38:P40"/>
    <mergeCell ref="Q38:Q40"/>
    <mergeCell ref="R38:R40"/>
    <mergeCell ref="A38:A43"/>
    <mergeCell ref="B38:F39"/>
    <mergeCell ref="G38:I43"/>
    <mergeCell ref="J38:J39"/>
    <mergeCell ref="K38:K39"/>
    <mergeCell ref="L38:L40"/>
    <mergeCell ref="BK38:BK40"/>
    <mergeCell ref="BN38:BO43"/>
    <mergeCell ref="AW39:AY39"/>
    <mergeCell ref="AZ39:BB39"/>
    <mergeCell ref="BC39:BE39"/>
    <mergeCell ref="B40:F43"/>
    <mergeCell ref="J40:J41"/>
    <mergeCell ref="K40:K41"/>
    <mergeCell ref="AW40:AY40"/>
    <mergeCell ref="AZ40:BB40"/>
    <mergeCell ref="BC38:BE38"/>
    <mergeCell ref="BF38:BF40"/>
    <mergeCell ref="BG38:BG40"/>
    <mergeCell ref="BH38:BH40"/>
    <mergeCell ref="BI38:BI40"/>
    <mergeCell ref="BJ38:BJ40"/>
    <mergeCell ref="BC40:BE40"/>
    <mergeCell ref="AR38:AR40"/>
    <mergeCell ref="AS38:AS40"/>
    <mergeCell ref="AT38:AT40"/>
    <mergeCell ref="AU38:AU40"/>
    <mergeCell ref="AW38:AY38"/>
    <mergeCell ref="AZ38:BB38"/>
    <mergeCell ref="AL38:AL40"/>
    <mergeCell ref="AM38:AM40"/>
    <mergeCell ref="AN38:AN40"/>
    <mergeCell ref="AO38:AO43"/>
    <mergeCell ref="AP38:AP40"/>
    <mergeCell ref="AQ38:AQ40"/>
    <mergeCell ref="AD38:AD40"/>
    <mergeCell ref="AE38:AG40"/>
    <mergeCell ref="AH38:AH40"/>
    <mergeCell ref="BI41:BI43"/>
    <mergeCell ref="BJ41:BJ43"/>
    <mergeCell ref="BK41:BK43"/>
    <mergeCell ref="J42:J43"/>
    <mergeCell ref="K42:K43"/>
    <mergeCell ref="AV42:AV43"/>
    <mergeCell ref="AW42:AY42"/>
    <mergeCell ref="AZ42:BB42"/>
    <mergeCell ref="BC42:BE42"/>
    <mergeCell ref="AW43:AY43"/>
    <mergeCell ref="AW41:AY41"/>
    <mergeCell ref="AZ41:BB41"/>
    <mergeCell ref="BC41:BE41"/>
    <mergeCell ref="BF41:BF43"/>
    <mergeCell ref="BG41:BG43"/>
    <mergeCell ref="BH41:BH43"/>
    <mergeCell ref="AZ43:BB43"/>
    <mergeCell ref="BC43:BE43"/>
    <mergeCell ref="AE41:AG43"/>
    <mergeCell ref="AH41:AH43"/>
    <mergeCell ref="AI41:AJ43"/>
    <mergeCell ref="AK41:AL43"/>
    <mergeCell ref="AM41:AN43"/>
    <mergeCell ref="AP41:AU43"/>
    <mergeCell ref="N41:N43"/>
    <mergeCell ref="O41:O43"/>
    <mergeCell ref="T41:T43"/>
    <mergeCell ref="U41:U43"/>
    <mergeCell ref="X41:AC43"/>
    <mergeCell ref="AD41:AD43"/>
    <mergeCell ref="AI44:AI46"/>
    <mergeCell ref="AJ44:AJ46"/>
    <mergeCell ref="AK44:AK46"/>
    <mergeCell ref="S44:S46"/>
    <mergeCell ref="T44:T46"/>
    <mergeCell ref="U44:U46"/>
    <mergeCell ref="V44:V46"/>
    <mergeCell ref="W44:W46"/>
    <mergeCell ref="X44:AC46"/>
    <mergeCell ref="M44:M46"/>
    <mergeCell ref="N44:N46"/>
    <mergeCell ref="O44:O46"/>
    <mergeCell ref="P44:P46"/>
    <mergeCell ref="Q44:Q46"/>
    <mergeCell ref="R44:R46"/>
    <mergeCell ref="A44:A49"/>
    <mergeCell ref="B44:F45"/>
    <mergeCell ref="G44:I49"/>
    <mergeCell ref="J44:J45"/>
    <mergeCell ref="K44:K45"/>
    <mergeCell ref="L44:L46"/>
    <mergeCell ref="BK44:BK46"/>
    <mergeCell ref="BN44:BO49"/>
    <mergeCell ref="AW45:AY45"/>
    <mergeCell ref="AZ45:BB45"/>
    <mergeCell ref="BC45:BE45"/>
    <mergeCell ref="B46:F49"/>
    <mergeCell ref="J46:J47"/>
    <mergeCell ref="K46:K47"/>
    <mergeCell ref="AW46:AY46"/>
    <mergeCell ref="AZ46:BB46"/>
    <mergeCell ref="BC44:BE44"/>
    <mergeCell ref="BF44:BF46"/>
    <mergeCell ref="BG44:BG46"/>
    <mergeCell ref="BH44:BH46"/>
    <mergeCell ref="BI44:BI46"/>
    <mergeCell ref="BJ44:BJ46"/>
    <mergeCell ref="BC46:BE46"/>
    <mergeCell ref="AR44:AR46"/>
    <mergeCell ref="AS44:AS46"/>
    <mergeCell ref="AT44:AT46"/>
    <mergeCell ref="AU44:AU46"/>
    <mergeCell ref="AW44:AY44"/>
    <mergeCell ref="AZ44:BB44"/>
    <mergeCell ref="AL44:AL46"/>
    <mergeCell ref="AM44:AM46"/>
    <mergeCell ref="AN44:AN46"/>
    <mergeCell ref="AO44:AO49"/>
    <mergeCell ref="AP44:AP46"/>
    <mergeCell ref="AQ44:AQ46"/>
    <mergeCell ref="AD44:AD46"/>
    <mergeCell ref="AE44:AG46"/>
    <mergeCell ref="AH44:AH46"/>
    <mergeCell ref="BI47:BI49"/>
    <mergeCell ref="BJ47:BJ49"/>
    <mergeCell ref="BK47:BK49"/>
    <mergeCell ref="J48:J49"/>
    <mergeCell ref="K48:K49"/>
    <mergeCell ref="AV48:AV49"/>
    <mergeCell ref="AW48:AY48"/>
    <mergeCell ref="AZ48:BB48"/>
    <mergeCell ref="BC48:BE48"/>
    <mergeCell ref="AW49:AY49"/>
    <mergeCell ref="AW47:AY47"/>
    <mergeCell ref="AZ47:BB47"/>
    <mergeCell ref="BC47:BE47"/>
    <mergeCell ref="BF47:BF49"/>
    <mergeCell ref="BG47:BG49"/>
    <mergeCell ref="BH47:BH49"/>
    <mergeCell ref="AZ49:BB49"/>
    <mergeCell ref="BC49:BE49"/>
    <mergeCell ref="AE47:AG49"/>
    <mergeCell ref="AH47:AH49"/>
    <mergeCell ref="AI47:AJ49"/>
    <mergeCell ref="AK47:AL49"/>
    <mergeCell ref="AM47:AN49"/>
    <mergeCell ref="AP47:AU49"/>
    <mergeCell ref="N47:N49"/>
    <mergeCell ref="O47:O49"/>
    <mergeCell ref="T47:T49"/>
    <mergeCell ref="U47:U49"/>
    <mergeCell ref="X47:AC49"/>
    <mergeCell ref="AD47:AD49"/>
    <mergeCell ref="AI50:AI52"/>
    <mergeCell ref="AJ50:AJ52"/>
    <mergeCell ref="AK50:AK52"/>
    <mergeCell ref="S50:S52"/>
    <mergeCell ref="T50:T52"/>
    <mergeCell ref="U50:U52"/>
    <mergeCell ref="V50:V52"/>
    <mergeCell ref="W50:W52"/>
    <mergeCell ref="X50:AC52"/>
    <mergeCell ref="M50:M52"/>
    <mergeCell ref="N50:N52"/>
    <mergeCell ref="O50:O52"/>
    <mergeCell ref="P50:P52"/>
    <mergeCell ref="Q50:Q52"/>
    <mergeCell ref="R50:R52"/>
    <mergeCell ref="A50:A55"/>
    <mergeCell ref="B50:F51"/>
    <mergeCell ref="G50:I55"/>
    <mergeCell ref="J50:J51"/>
    <mergeCell ref="K50:K51"/>
    <mergeCell ref="L50:L52"/>
    <mergeCell ref="BK50:BK52"/>
    <mergeCell ref="BN50:BO55"/>
    <mergeCell ref="AW51:AY51"/>
    <mergeCell ref="AZ51:BB51"/>
    <mergeCell ref="BC51:BE51"/>
    <mergeCell ref="B52:F55"/>
    <mergeCell ref="J52:J53"/>
    <mergeCell ref="K52:K53"/>
    <mergeCell ref="AW52:AY52"/>
    <mergeCell ref="AZ52:BB52"/>
    <mergeCell ref="BC50:BE50"/>
    <mergeCell ref="BF50:BF52"/>
    <mergeCell ref="BG50:BG52"/>
    <mergeCell ref="BH50:BH52"/>
    <mergeCell ref="BI50:BI52"/>
    <mergeCell ref="BJ50:BJ52"/>
    <mergeCell ref="BC52:BE52"/>
    <mergeCell ref="AR50:AR52"/>
    <mergeCell ref="AS50:AS52"/>
    <mergeCell ref="AT50:AT52"/>
    <mergeCell ref="AU50:AU52"/>
    <mergeCell ref="AW50:AY50"/>
    <mergeCell ref="AZ50:BB50"/>
    <mergeCell ref="AL50:AL52"/>
    <mergeCell ref="AM50:AM52"/>
    <mergeCell ref="AN50:AN52"/>
    <mergeCell ref="AO50:AO55"/>
    <mergeCell ref="AP50:AP52"/>
    <mergeCell ref="AQ50:AQ52"/>
    <mergeCell ref="AD50:AD52"/>
    <mergeCell ref="AE50:AG52"/>
    <mergeCell ref="AH50:AH52"/>
    <mergeCell ref="BI53:BI55"/>
    <mergeCell ref="BJ53:BJ55"/>
    <mergeCell ref="BK53:BK55"/>
    <mergeCell ref="J54:J55"/>
    <mergeCell ref="K54:K55"/>
    <mergeCell ref="AV54:AV55"/>
    <mergeCell ref="AW54:AY54"/>
    <mergeCell ref="AZ54:BB54"/>
    <mergeCell ref="BC54:BE54"/>
    <mergeCell ref="AW55:AY55"/>
    <mergeCell ref="AW53:AY53"/>
    <mergeCell ref="AZ53:BB53"/>
    <mergeCell ref="BC53:BE53"/>
    <mergeCell ref="BF53:BF55"/>
    <mergeCell ref="BG53:BG55"/>
    <mergeCell ref="BH53:BH55"/>
    <mergeCell ref="AZ55:BB55"/>
    <mergeCell ref="BC55:BE55"/>
    <mergeCell ref="AE53:AG55"/>
    <mergeCell ref="AH53:AH55"/>
    <mergeCell ref="AI53:AJ55"/>
    <mergeCell ref="AK53:AL55"/>
    <mergeCell ref="AM53:AN55"/>
    <mergeCell ref="AP53:AU55"/>
    <mergeCell ref="N53:N55"/>
    <mergeCell ref="O53:O55"/>
    <mergeCell ref="T53:T55"/>
    <mergeCell ref="U53:U55"/>
    <mergeCell ref="X53:AC55"/>
    <mergeCell ref="AD53:AD55"/>
    <mergeCell ref="AI56:AI58"/>
    <mergeCell ref="AJ56:AJ58"/>
    <mergeCell ref="AK56:AK58"/>
    <mergeCell ref="S56:S58"/>
    <mergeCell ref="T56:T58"/>
    <mergeCell ref="U56:U58"/>
    <mergeCell ref="V56:V58"/>
    <mergeCell ref="W56:W58"/>
    <mergeCell ref="X56:AC58"/>
    <mergeCell ref="M56:M58"/>
    <mergeCell ref="N56:N58"/>
    <mergeCell ref="O56:O58"/>
    <mergeCell ref="P56:P58"/>
    <mergeCell ref="Q56:Q58"/>
    <mergeCell ref="R56:R58"/>
    <mergeCell ref="A56:A61"/>
    <mergeCell ref="B56:F57"/>
    <mergeCell ref="G56:I61"/>
    <mergeCell ref="J56:J57"/>
    <mergeCell ref="K56:K57"/>
    <mergeCell ref="L56:L58"/>
    <mergeCell ref="BK56:BK58"/>
    <mergeCell ref="BN56:BO61"/>
    <mergeCell ref="AW57:AY57"/>
    <mergeCell ref="AZ57:BB57"/>
    <mergeCell ref="BC57:BE57"/>
    <mergeCell ref="B58:F61"/>
    <mergeCell ref="J58:J59"/>
    <mergeCell ref="K58:K59"/>
    <mergeCell ref="AW58:AY58"/>
    <mergeCell ref="AZ58:BB58"/>
    <mergeCell ref="BC56:BE56"/>
    <mergeCell ref="BF56:BF58"/>
    <mergeCell ref="BG56:BG58"/>
    <mergeCell ref="BH56:BH58"/>
    <mergeCell ref="BI56:BI58"/>
    <mergeCell ref="BJ56:BJ58"/>
    <mergeCell ref="BC58:BE58"/>
    <mergeCell ref="AR56:AR58"/>
    <mergeCell ref="AS56:AS58"/>
    <mergeCell ref="AT56:AT58"/>
    <mergeCell ref="AU56:AU58"/>
    <mergeCell ref="AW56:AY56"/>
    <mergeCell ref="AZ56:BB56"/>
    <mergeCell ref="AL56:AL58"/>
    <mergeCell ref="AM56:AM58"/>
    <mergeCell ref="AN56:AN58"/>
    <mergeCell ref="AO56:AO61"/>
    <mergeCell ref="AP56:AP58"/>
    <mergeCell ref="AQ56:AQ58"/>
    <mergeCell ref="AD56:AD58"/>
    <mergeCell ref="AE56:AG58"/>
    <mergeCell ref="AH56:AH58"/>
    <mergeCell ref="BI59:BI61"/>
    <mergeCell ref="BJ59:BJ61"/>
    <mergeCell ref="BK59:BK61"/>
    <mergeCell ref="J60:J61"/>
    <mergeCell ref="K60:K61"/>
    <mergeCell ref="AV60:AV61"/>
    <mergeCell ref="AW60:AY60"/>
    <mergeCell ref="AZ60:BB60"/>
    <mergeCell ref="BC60:BE60"/>
    <mergeCell ref="AW61:AY61"/>
    <mergeCell ref="AW59:AY59"/>
    <mergeCell ref="AZ59:BB59"/>
    <mergeCell ref="BC59:BE59"/>
    <mergeCell ref="BF59:BF61"/>
    <mergeCell ref="BG59:BG61"/>
    <mergeCell ref="BH59:BH61"/>
    <mergeCell ref="AZ61:BB61"/>
    <mergeCell ref="BC61:BE61"/>
    <mergeCell ref="AE59:AG61"/>
    <mergeCell ref="AH59:AH61"/>
    <mergeCell ref="AI59:AJ61"/>
    <mergeCell ref="AK59:AL61"/>
    <mergeCell ref="AM59:AN61"/>
    <mergeCell ref="AP59:AU61"/>
    <mergeCell ref="N59:N61"/>
    <mergeCell ref="O59:O61"/>
    <mergeCell ref="T59:T61"/>
    <mergeCell ref="U59:U61"/>
    <mergeCell ref="X59:AC61"/>
    <mergeCell ref="AD59:AD61"/>
    <mergeCell ref="AI62:AI64"/>
    <mergeCell ref="AJ62:AJ64"/>
    <mergeCell ref="AK62:AK64"/>
    <mergeCell ref="S62:S64"/>
    <mergeCell ref="T62:T64"/>
    <mergeCell ref="U62:U64"/>
    <mergeCell ref="V62:V64"/>
    <mergeCell ref="W62:W64"/>
    <mergeCell ref="X62:AC64"/>
    <mergeCell ref="M62:M64"/>
    <mergeCell ref="N62:N64"/>
    <mergeCell ref="O62:O64"/>
    <mergeCell ref="P62:P64"/>
    <mergeCell ref="Q62:Q64"/>
    <mergeCell ref="R62:R64"/>
    <mergeCell ref="A62:A67"/>
    <mergeCell ref="B62:F63"/>
    <mergeCell ref="G62:I67"/>
    <mergeCell ref="J62:J63"/>
    <mergeCell ref="K62:K63"/>
    <mergeCell ref="L62:L64"/>
    <mergeCell ref="BK62:BK64"/>
    <mergeCell ref="BN62:BO67"/>
    <mergeCell ref="AW63:AY63"/>
    <mergeCell ref="AZ63:BB63"/>
    <mergeCell ref="BC63:BE63"/>
    <mergeCell ref="B64:F67"/>
    <mergeCell ref="J64:J65"/>
    <mergeCell ref="K64:K65"/>
    <mergeCell ref="AW64:AY64"/>
    <mergeCell ref="AZ64:BB64"/>
    <mergeCell ref="BC62:BE62"/>
    <mergeCell ref="BF62:BF64"/>
    <mergeCell ref="BG62:BG64"/>
    <mergeCell ref="BH62:BH64"/>
    <mergeCell ref="BI62:BI64"/>
    <mergeCell ref="BJ62:BJ64"/>
    <mergeCell ref="BC64:BE64"/>
    <mergeCell ref="AR62:AR64"/>
    <mergeCell ref="AS62:AS64"/>
    <mergeCell ref="AT62:AT64"/>
    <mergeCell ref="AU62:AU64"/>
    <mergeCell ref="AW62:AY62"/>
    <mergeCell ref="AZ62:BB62"/>
    <mergeCell ref="AL62:AL64"/>
    <mergeCell ref="AM62:AM64"/>
    <mergeCell ref="AN62:AN64"/>
    <mergeCell ref="AO62:AO67"/>
    <mergeCell ref="AP62:AP64"/>
    <mergeCell ref="AQ62:AQ64"/>
    <mergeCell ref="AD62:AD64"/>
    <mergeCell ref="AE62:AG64"/>
    <mergeCell ref="AH62:AH64"/>
    <mergeCell ref="BI65:BI67"/>
    <mergeCell ref="BJ65:BJ67"/>
    <mergeCell ref="BK65:BK67"/>
    <mergeCell ref="J66:J67"/>
    <mergeCell ref="K66:K67"/>
    <mergeCell ref="AV66:AV67"/>
    <mergeCell ref="AW66:AY66"/>
    <mergeCell ref="AZ66:BB66"/>
    <mergeCell ref="BC66:BE66"/>
    <mergeCell ref="AW67:AY67"/>
    <mergeCell ref="AW65:AY65"/>
    <mergeCell ref="AZ65:BB65"/>
    <mergeCell ref="BC65:BE65"/>
    <mergeCell ref="BF65:BF67"/>
    <mergeCell ref="BG65:BG67"/>
    <mergeCell ref="BH65:BH67"/>
    <mergeCell ref="AZ67:BB67"/>
    <mergeCell ref="BC67:BE67"/>
    <mergeCell ref="AE65:AG67"/>
    <mergeCell ref="AH65:AH67"/>
    <mergeCell ref="AI65:AJ67"/>
    <mergeCell ref="AK65:AL67"/>
    <mergeCell ref="AM65:AN67"/>
    <mergeCell ref="AP65:AU67"/>
    <mergeCell ref="N65:N67"/>
    <mergeCell ref="O65:O67"/>
    <mergeCell ref="T65:T67"/>
    <mergeCell ref="U65:U67"/>
    <mergeCell ref="X65:AC67"/>
    <mergeCell ref="AD65:AD67"/>
    <mergeCell ref="AI68:AI70"/>
    <mergeCell ref="AJ68:AJ70"/>
    <mergeCell ref="AK68:AK70"/>
    <mergeCell ref="S68:S70"/>
    <mergeCell ref="T68:T70"/>
    <mergeCell ref="U68:U70"/>
    <mergeCell ref="V68:V70"/>
    <mergeCell ref="W68:W70"/>
    <mergeCell ref="X68:AC70"/>
    <mergeCell ref="M68:M70"/>
    <mergeCell ref="N68:N70"/>
    <mergeCell ref="O68:O70"/>
    <mergeCell ref="P68:P70"/>
    <mergeCell ref="Q68:Q70"/>
    <mergeCell ref="R68:R70"/>
    <mergeCell ref="A68:A73"/>
    <mergeCell ref="B68:F69"/>
    <mergeCell ref="G68:I73"/>
    <mergeCell ref="J68:J69"/>
    <mergeCell ref="K68:K69"/>
    <mergeCell ref="L68:L70"/>
    <mergeCell ref="BK68:BK70"/>
    <mergeCell ref="BN68:BO73"/>
    <mergeCell ref="AW69:AY69"/>
    <mergeCell ref="AZ69:BB69"/>
    <mergeCell ref="BC69:BE69"/>
    <mergeCell ref="B70:F73"/>
    <mergeCell ref="J70:J71"/>
    <mergeCell ref="K70:K71"/>
    <mergeCell ref="AW70:AY70"/>
    <mergeCell ref="AZ70:BB70"/>
    <mergeCell ref="BC68:BE68"/>
    <mergeCell ref="BF68:BF70"/>
    <mergeCell ref="BG68:BG70"/>
    <mergeCell ref="BH68:BH70"/>
    <mergeCell ref="BI68:BI70"/>
    <mergeCell ref="BJ68:BJ70"/>
    <mergeCell ref="BC70:BE70"/>
    <mergeCell ref="AR68:AR70"/>
    <mergeCell ref="AS68:AS70"/>
    <mergeCell ref="AT68:AT70"/>
    <mergeCell ref="AU68:AU70"/>
    <mergeCell ref="AW68:AY68"/>
    <mergeCell ref="AZ68:BB68"/>
    <mergeCell ref="AL68:AL70"/>
    <mergeCell ref="AM68:AM70"/>
    <mergeCell ref="AN68:AN70"/>
    <mergeCell ref="AO68:AO73"/>
    <mergeCell ref="AP68:AP70"/>
    <mergeCell ref="AQ68:AQ70"/>
    <mergeCell ref="AD68:AD70"/>
    <mergeCell ref="AE68:AG70"/>
    <mergeCell ref="AH68:AH70"/>
    <mergeCell ref="BI71:BI73"/>
    <mergeCell ref="BJ71:BJ73"/>
    <mergeCell ref="BK71:BK73"/>
    <mergeCell ref="J72:J73"/>
    <mergeCell ref="K72:K73"/>
    <mergeCell ref="AV72:AV73"/>
    <mergeCell ref="AW72:AY72"/>
    <mergeCell ref="AZ72:BB72"/>
    <mergeCell ref="BC72:BE72"/>
    <mergeCell ref="AW73:AY73"/>
    <mergeCell ref="AW71:AY71"/>
    <mergeCell ref="AZ71:BB71"/>
    <mergeCell ref="BC71:BE71"/>
    <mergeCell ref="BF71:BF73"/>
    <mergeCell ref="BG71:BG73"/>
    <mergeCell ref="BH71:BH73"/>
    <mergeCell ref="AZ73:BB73"/>
    <mergeCell ref="BC73:BE73"/>
    <mergeCell ref="AE71:AG73"/>
    <mergeCell ref="AH71:AH73"/>
    <mergeCell ref="AI71:AJ73"/>
    <mergeCell ref="AK71:AL73"/>
    <mergeCell ref="AM71:AN73"/>
    <mergeCell ref="AP71:AU73"/>
    <mergeCell ref="N71:N73"/>
    <mergeCell ref="O71:O73"/>
    <mergeCell ref="T71:T73"/>
    <mergeCell ref="U71:U73"/>
    <mergeCell ref="X71:AC73"/>
    <mergeCell ref="AD71:AD73"/>
    <mergeCell ref="AI74:AI76"/>
    <mergeCell ref="AJ74:AJ76"/>
    <mergeCell ref="AK74:AK76"/>
    <mergeCell ref="S74:S76"/>
    <mergeCell ref="T74:T76"/>
    <mergeCell ref="U74:U76"/>
    <mergeCell ref="V74:V76"/>
    <mergeCell ref="W74:W76"/>
    <mergeCell ref="X74:AC76"/>
    <mergeCell ref="M74:M76"/>
    <mergeCell ref="N74:N76"/>
    <mergeCell ref="O74:O76"/>
    <mergeCell ref="P74:P76"/>
    <mergeCell ref="Q74:Q76"/>
    <mergeCell ref="R74:R76"/>
    <mergeCell ref="A74:A79"/>
    <mergeCell ref="B74:F75"/>
    <mergeCell ref="G74:I79"/>
    <mergeCell ref="J74:J75"/>
    <mergeCell ref="K74:K75"/>
    <mergeCell ref="L74:L76"/>
    <mergeCell ref="BK74:BK76"/>
    <mergeCell ref="BN74:BO79"/>
    <mergeCell ref="AW75:AY75"/>
    <mergeCell ref="AZ75:BB75"/>
    <mergeCell ref="BC75:BE75"/>
    <mergeCell ref="B76:F79"/>
    <mergeCell ref="J76:J77"/>
    <mergeCell ref="K76:K77"/>
    <mergeCell ref="AW76:AY76"/>
    <mergeCell ref="AZ76:BB76"/>
    <mergeCell ref="BC74:BE74"/>
    <mergeCell ref="BF74:BF76"/>
    <mergeCell ref="BG74:BG76"/>
    <mergeCell ref="BH74:BH76"/>
    <mergeCell ref="BI74:BI76"/>
    <mergeCell ref="BJ74:BJ76"/>
    <mergeCell ref="BC76:BE76"/>
    <mergeCell ref="AR74:AR76"/>
    <mergeCell ref="AS74:AS76"/>
    <mergeCell ref="AT74:AT76"/>
    <mergeCell ref="AU74:AU76"/>
    <mergeCell ref="AW74:AY74"/>
    <mergeCell ref="AZ74:BB74"/>
    <mergeCell ref="AL74:AL76"/>
    <mergeCell ref="AM74:AM76"/>
    <mergeCell ref="AN74:AN76"/>
    <mergeCell ref="AO74:AO79"/>
    <mergeCell ref="AP74:AP76"/>
    <mergeCell ref="AQ74:AQ76"/>
    <mergeCell ref="AD74:AD76"/>
    <mergeCell ref="AE74:AG76"/>
    <mergeCell ref="AH74:AH76"/>
    <mergeCell ref="BI77:BI79"/>
    <mergeCell ref="BJ77:BJ79"/>
    <mergeCell ref="BK77:BK79"/>
    <mergeCell ref="J78:J79"/>
    <mergeCell ref="K78:K79"/>
    <mergeCell ref="AV78:AV79"/>
    <mergeCell ref="AW78:AY78"/>
    <mergeCell ref="AZ78:BB78"/>
    <mergeCell ref="BC78:BE78"/>
    <mergeCell ref="AW79:AY79"/>
    <mergeCell ref="AW77:AY77"/>
    <mergeCell ref="AZ77:BB77"/>
    <mergeCell ref="BC77:BE77"/>
    <mergeCell ref="BF77:BF79"/>
    <mergeCell ref="BG77:BG79"/>
    <mergeCell ref="BH77:BH79"/>
    <mergeCell ref="AZ79:BB79"/>
    <mergeCell ref="BC79:BE79"/>
    <mergeCell ref="AE77:AG79"/>
    <mergeCell ref="AH77:AH79"/>
    <mergeCell ref="AI77:AJ79"/>
    <mergeCell ref="AK77:AL79"/>
    <mergeCell ref="AM77:AN79"/>
    <mergeCell ref="AP77:AU79"/>
    <mergeCell ref="N77:N79"/>
    <mergeCell ref="O77:O79"/>
    <mergeCell ref="T77:T79"/>
    <mergeCell ref="U77:U79"/>
    <mergeCell ref="X77:AC79"/>
    <mergeCell ref="AD77:AD79"/>
    <mergeCell ref="AI80:AI82"/>
    <mergeCell ref="AJ80:AJ82"/>
    <mergeCell ref="AK80:AK82"/>
    <mergeCell ref="S80:S82"/>
    <mergeCell ref="T80:T82"/>
    <mergeCell ref="U80:U82"/>
    <mergeCell ref="V80:V82"/>
    <mergeCell ref="W80:W82"/>
    <mergeCell ref="X80:AC82"/>
    <mergeCell ref="M80:M82"/>
    <mergeCell ref="N80:N82"/>
    <mergeCell ref="O80:O82"/>
    <mergeCell ref="P80:P82"/>
    <mergeCell ref="Q80:Q82"/>
    <mergeCell ref="R80:R82"/>
    <mergeCell ref="A80:A85"/>
    <mergeCell ref="B80:F81"/>
    <mergeCell ref="G80:I85"/>
    <mergeCell ref="J80:J81"/>
    <mergeCell ref="K80:K81"/>
    <mergeCell ref="L80:L82"/>
    <mergeCell ref="BK80:BK82"/>
    <mergeCell ref="BN80:BO85"/>
    <mergeCell ref="AW81:AY81"/>
    <mergeCell ref="AZ81:BB81"/>
    <mergeCell ref="BC81:BE81"/>
    <mergeCell ref="B82:F85"/>
    <mergeCell ref="J82:J83"/>
    <mergeCell ref="K82:K83"/>
    <mergeCell ref="AW82:AY82"/>
    <mergeCell ref="AZ82:BB82"/>
    <mergeCell ref="BC80:BE80"/>
    <mergeCell ref="BF80:BF82"/>
    <mergeCell ref="BG80:BG82"/>
    <mergeCell ref="BH80:BH82"/>
    <mergeCell ref="BI80:BI82"/>
    <mergeCell ref="BJ80:BJ82"/>
    <mergeCell ref="BC82:BE82"/>
    <mergeCell ref="AR80:AR82"/>
    <mergeCell ref="AS80:AS82"/>
    <mergeCell ref="AT80:AT82"/>
    <mergeCell ref="AU80:AU82"/>
    <mergeCell ref="AW80:AY80"/>
    <mergeCell ref="AZ80:BB80"/>
    <mergeCell ref="AL80:AL82"/>
    <mergeCell ref="AM80:AM82"/>
    <mergeCell ref="AN80:AN82"/>
    <mergeCell ref="AO80:AO85"/>
    <mergeCell ref="AP80:AP82"/>
    <mergeCell ref="AQ80:AQ82"/>
    <mergeCell ref="AD80:AD82"/>
    <mergeCell ref="AE80:AG82"/>
    <mergeCell ref="AH80:AH82"/>
    <mergeCell ref="BJ83:BJ85"/>
    <mergeCell ref="BK83:BK85"/>
    <mergeCell ref="J84:J85"/>
    <mergeCell ref="K84:K85"/>
    <mergeCell ref="AV84:AV85"/>
    <mergeCell ref="AW84:AY84"/>
    <mergeCell ref="AZ84:BB84"/>
    <mergeCell ref="BC84:BE84"/>
    <mergeCell ref="AW85:AY85"/>
    <mergeCell ref="AW83:AY83"/>
    <mergeCell ref="AZ83:BB83"/>
    <mergeCell ref="BC83:BE83"/>
    <mergeCell ref="BF83:BF85"/>
    <mergeCell ref="BG83:BG85"/>
    <mergeCell ref="BH83:BH85"/>
    <mergeCell ref="AZ85:BB85"/>
    <mergeCell ref="BC85:BE85"/>
    <mergeCell ref="AE83:AG85"/>
    <mergeCell ref="AH83:AH85"/>
    <mergeCell ref="AI83:AJ85"/>
    <mergeCell ref="AK83:AL85"/>
    <mergeCell ref="AM83:AN85"/>
    <mergeCell ref="AP83:AU85"/>
    <mergeCell ref="N83:N85"/>
    <mergeCell ref="O83:O85"/>
    <mergeCell ref="T83:T85"/>
    <mergeCell ref="U83:U85"/>
    <mergeCell ref="X83:AC85"/>
    <mergeCell ref="AD83:AD85"/>
    <mergeCell ref="Y88:Y89"/>
    <mergeCell ref="Z88:Z89"/>
    <mergeCell ref="AA88:AE89"/>
    <mergeCell ref="AF88:AF89"/>
    <mergeCell ref="AG88:AJ89"/>
    <mergeCell ref="AK89:AL89"/>
    <mergeCell ref="AK87:AL87"/>
    <mergeCell ref="B88:B89"/>
    <mergeCell ref="C88:C89"/>
    <mergeCell ref="D88:F89"/>
    <mergeCell ref="H88:H89"/>
    <mergeCell ref="I88:I89"/>
    <mergeCell ref="J88:Q89"/>
    <mergeCell ref="S88:S89"/>
    <mergeCell ref="T88:T89"/>
    <mergeCell ref="U88:W89"/>
    <mergeCell ref="BI83:BI85"/>
    <mergeCell ref="A93:AD93"/>
    <mergeCell ref="AK93:AL93"/>
    <mergeCell ref="O96:AT98"/>
    <mergeCell ref="A99:A104"/>
    <mergeCell ref="B99:F100"/>
    <mergeCell ref="G99:I104"/>
    <mergeCell ref="J99:K104"/>
    <mergeCell ref="L99:Q101"/>
    <mergeCell ref="R99:W101"/>
    <mergeCell ref="X99:AC101"/>
    <mergeCell ref="U90:X91"/>
    <mergeCell ref="Y90:Y91"/>
    <mergeCell ref="Z90:Z91"/>
    <mergeCell ref="AA90:AF91"/>
    <mergeCell ref="AK91:AL91"/>
    <mergeCell ref="D92:G92"/>
    <mergeCell ref="AK92:AL92"/>
    <mergeCell ref="L90:L91"/>
    <mergeCell ref="M90:M91"/>
    <mergeCell ref="N90:N91"/>
    <mergeCell ref="O90:R91"/>
    <mergeCell ref="S90:S91"/>
    <mergeCell ref="T90:T91"/>
    <mergeCell ref="B90:B91"/>
    <mergeCell ref="C90:C91"/>
    <mergeCell ref="D90:F91"/>
    <mergeCell ref="H90:H91"/>
    <mergeCell ref="I90:I91"/>
    <mergeCell ref="J90:K91"/>
    <mergeCell ref="BF102:BK104"/>
    <mergeCell ref="AV103:AV104"/>
    <mergeCell ref="A105:A110"/>
    <mergeCell ref="B105:F106"/>
    <mergeCell ref="G105:I110"/>
    <mergeCell ref="J105:J106"/>
    <mergeCell ref="K105:K106"/>
    <mergeCell ref="L105:L107"/>
    <mergeCell ref="M105:M107"/>
    <mergeCell ref="N105:N107"/>
    <mergeCell ref="BF99:BK101"/>
    <mergeCell ref="BN99:BO104"/>
    <mergeCell ref="B101:F104"/>
    <mergeCell ref="AV101:AV102"/>
    <mergeCell ref="L102:Q104"/>
    <mergeCell ref="R102:W104"/>
    <mergeCell ref="X102:AC104"/>
    <mergeCell ref="AD102:AH104"/>
    <mergeCell ref="AI102:AN104"/>
    <mergeCell ref="AP102:AU104"/>
    <mergeCell ref="AD99:AH101"/>
    <mergeCell ref="AI99:AN101"/>
    <mergeCell ref="AO99:AO104"/>
    <mergeCell ref="AP99:AU101"/>
    <mergeCell ref="AV99:AV100"/>
    <mergeCell ref="AW99:BE101"/>
    <mergeCell ref="AW102:AY104"/>
    <mergeCell ref="AZ102:BB104"/>
    <mergeCell ref="BC102:BE104"/>
    <mergeCell ref="AR105:AR107"/>
    <mergeCell ref="AS105:AS107"/>
    <mergeCell ref="AM108:AN110"/>
    <mergeCell ref="AH105:AH107"/>
    <mergeCell ref="AI105:AI107"/>
    <mergeCell ref="AJ105:AJ107"/>
    <mergeCell ref="AK105:AK107"/>
    <mergeCell ref="AL105:AL107"/>
    <mergeCell ref="AM105:AM107"/>
    <mergeCell ref="U105:U107"/>
    <mergeCell ref="V105:V107"/>
    <mergeCell ref="W105:W107"/>
    <mergeCell ref="X105:AC107"/>
    <mergeCell ref="AD105:AD107"/>
    <mergeCell ref="AE105:AG107"/>
    <mergeCell ref="O105:O107"/>
    <mergeCell ref="P105:P107"/>
    <mergeCell ref="Q105:Q107"/>
    <mergeCell ref="R105:R107"/>
    <mergeCell ref="S105:S107"/>
    <mergeCell ref="T105:T107"/>
    <mergeCell ref="B107:F110"/>
    <mergeCell ref="J107:J108"/>
    <mergeCell ref="K107:K108"/>
    <mergeCell ref="AW107:AY107"/>
    <mergeCell ref="AZ107:BB107"/>
    <mergeCell ref="BC107:BE107"/>
    <mergeCell ref="N108:N110"/>
    <mergeCell ref="O108:O110"/>
    <mergeCell ref="T108:T110"/>
    <mergeCell ref="U108:U110"/>
    <mergeCell ref="BG105:BG107"/>
    <mergeCell ref="BH105:BH107"/>
    <mergeCell ref="BI105:BI107"/>
    <mergeCell ref="BJ105:BJ107"/>
    <mergeCell ref="BK105:BK107"/>
    <mergeCell ref="BN105:BO110"/>
    <mergeCell ref="BI108:BI110"/>
    <mergeCell ref="BJ108:BJ110"/>
    <mergeCell ref="BK108:BK110"/>
    <mergeCell ref="AT105:AT107"/>
    <mergeCell ref="AU105:AU107"/>
    <mergeCell ref="AW105:AY105"/>
    <mergeCell ref="AZ105:BB105"/>
    <mergeCell ref="BC105:BE105"/>
    <mergeCell ref="BF105:BF107"/>
    <mergeCell ref="AW106:AY106"/>
    <mergeCell ref="AZ106:BB106"/>
    <mergeCell ref="BC106:BE106"/>
    <mergeCell ref="AN105:AN107"/>
    <mergeCell ref="AO105:AO110"/>
    <mergeCell ref="AP105:AP107"/>
    <mergeCell ref="AQ105:AQ107"/>
    <mergeCell ref="J109:J110"/>
    <mergeCell ref="K109:K110"/>
    <mergeCell ref="AV109:AV110"/>
    <mergeCell ref="AW109:AY109"/>
    <mergeCell ref="AZ109:BB109"/>
    <mergeCell ref="BC109:BE109"/>
    <mergeCell ref="AW110:AY110"/>
    <mergeCell ref="AZ110:BB110"/>
    <mergeCell ref="BC110:BE110"/>
    <mergeCell ref="AW108:AY108"/>
    <mergeCell ref="AZ108:BB108"/>
    <mergeCell ref="BC108:BE108"/>
    <mergeCell ref="BF108:BF110"/>
    <mergeCell ref="BG108:BG110"/>
    <mergeCell ref="BH108:BH110"/>
    <mergeCell ref="X108:AC110"/>
    <mergeCell ref="AD108:AD110"/>
    <mergeCell ref="AE108:AG110"/>
    <mergeCell ref="AH108:AH110"/>
    <mergeCell ref="AI108:AJ110"/>
    <mergeCell ref="AK108:AL110"/>
    <mergeCell ref="AP108:AU110"/>
    <mergeCell ref="AI111:AI113"/>
    <mergeCell ref="AJ111:AJ113"/>
    <mergeCell ref="AK111:AK113"/>
    <mergeCell ref="S111:S113"/>
    <mergeCell ref="T111:T113"/>
    <mergeCell ref="U111:U113"/>
    <mergeCell ref="V111:V113"/>
    <mergeCell ref="W111:W113"/>
    <mergeCell ref="X111:AC113"/>
    <mergeCell ref="M111:M113"/>
    <mergeCell ref="N111:N113"/>
    <mergeCell ref="O111:O113"/>
    <mergeCell ref="P111:P113"/>
    <mergeCell ref="Q111:Q113"/>
    <mergeCell ref="R111:R113"/>
    <mergeCell ref="A111:A116"/>
    <mergeCell ref="B111:F112"/>
    <mergeCell ref="G111:I116"/>
    <mergeCell ref="J111:J112"/>
    <mergeCell ref="K111:K112"/>
    <mergeCell ref="L111:L113"/>
    <mergeCell ref="BK111:BK113"/>
    <mergeCell ref="BN111:BO116"/>
    <mergeCell ref="AW112:AY112"/>
    <mergeCell ref="AZ112:BB112"/>
    <mergeCell ref="BC112:BE112"/>
    <mergeCell ref="B113:F116"/>
    <mergeCell ref="J113:J114"/>
    <mergeCell ref="K113:K114"/>
    <mergeCell ref="AW113:AY113"/>
    <mergeCell ref="AZ113:BB113"/>
    <mergeCell ref="BC111:BE111"/>
    <mergeCell ref="BF111:BF113"/>
    <mergeCell ref="BG111:BG113"/>
    <mergeCell ref="BH111:BH113"/>
    <mergeCell ref="BI111:BI113"/>
    <mergeCell ref="BJ111:BJ113"/>
    <mergeCell ref="BC113:BE113"/>
    <mergeCell ref="AR111:AR113"/>
    <mergeCell ref="AS111:AS113"/>
    <mergeCell ref="AT111:AT113"/>
    <mergeCell ref="AU111:AU113"/>
    <mergeCell ref="AW111:AY111"/>
    <mergeCell ref="AZ111:BB111"/>
    <mergeCell ref="AL111:AL113"/>
    <mergeCell ref="AM111:AM113"/>
    <mergeCell ref="AN111:AN113"/>
    <mergeCell ref="AO111:AO116"/>
    <mergeCell ref="AP111:AP113"/>
    <mergeCell ref="AQ111:AQ113"/>
    <mergeCell ref="AD111:AD113"/>
    <mergeCell ref="AE111:AG113"/>
    <mergeCell ref="AH111:AH113"/>
    <mergeCell ref="BI114:BI116"/>
    <mergeCell ref="BJ114:BJ116"/>
    <mergeCell ref="BK114:BK116"/>
    <mergeCell ref="J115:J116"/>
    <mergeCell ref="K115:K116"/>
    <mergeCell ref="AV115:AV116"/>
    <mergeCell ref="AW115:AY115"/>
    <mergeCell ref="AZ115:BB115"/>
    <mergeCell ref="BC115:BE115"/>
    <mergeCell ref="AW116:AY116"/>
    <mergeCell ref="AW114:AY114"/>
    <mergeCell ref="AZ114:BB114"/>
    <mergeCell ref="BC114:BE114"/>
    <mergeCell ref="BF114:BF116"/>
    <mergeCell ref="BG114:BG116"/>
    <mergeCell ref="BH114:BH116"/>
    <mergeCell ref="AZ116:BB116"/>
    <mergeCell ref="BC116:BE116"/>
    <mergeCell ref="AE114:AG116"/>
    <mergeCell ref="AH114:AH116"/>
    <mergeCell ref="AI114:AJ116"/>
    <mergeCell ref="AK114:AL116"/>
    <mergeCell ref="AM114:AN116"/>
    <mergeCell ref="AP114:AU116"/>
    <mergeCell ref="N114:N116"/>
    <mergeCell ref="O114:O116"/>
    <mergeCell ref="T114:T116"/>
    <mergeCell ref="U114:U116"/>
    <mergeCell ref="X114:AC116"/>
    <mergeCell ref="AD114:AD116"/>
    <mergeCell ref="AI117:AI119"/>
    <mergeCell ref="AJ117:AJ119"/>
    <mergeCell ref="AK117:AK119"/>
    <mergeCell ref="S117:S119"/>
    <mergeCell ref="T117:T119"/>
    <mergeCell ref="U117:U119"/>
    <mergeCell ref="V117:V119"/>
    <mergeCell ref="W117:W119"/>
    <mergeCell ref="X117:AC119"/>
    <mergeCell ref="M117:M119"/>
    <mergeCell ref="N117:N119"/>
    <mergeCell ref="O117:O119"/>
    <mergeCell ref="P117:P119"/>
    <mergeCell ref="Q117:Q119"/>
    <mergeCell ref="R117:R119"/>
    <mergeCell ref="A117:A122"/>
    <mergeCell ref="B117:F118"/>
    <mergeCell ref="G117:I122"/>
    <mergeCell ref="J117:J118"/>
    <mergeCell ref="K117:K118"/>
    <mergeCell ref="L117:L119"/>
    <mergeCell ref="BK117:BK119"/>
    <mergeCell ref="BN117:BO122"/>
    <mergeCell ref="AW118:AY118"/>
    <mergeCell ref="AZ118:BB118"/>
    <mergeCell ref="BC118:BE118"/>
    <mergeCell ref="B119:F122"/>
    <mergeCell ref="J119:J120"/>
    <mergeCell ref="K119:K120"/>
    <mergeCell ref="AW119:AY119"/>
    <mergeCell ref="AZ119:BB119"/>
    <mergeCell ref="BC117:BE117"/>
    <mergeCell ref="BF117:BF119"/>
    <mergeCell ref="BG117:BG119"/>
    <mergeCell ref="BH117:BH119"/>
    <mergeCell ref="BI117:BI119"/>
    <mergeCell ref="BJ117:BJ119"/>
    <mergeCell ref="BC119:BE119"/>
    <mergeCell ref="AR117:AR119"/>
    <mergeCell ref="AS117:AS119"/>
    <mergeCell ref="AT117:AT119"/>
    <mergeCell ref="AU117:AU119"/>
    <mergeCell ref="AW117:AY117"/>
    <mergeCell ref="AZ117:BB117"/>
    <mergeCell ref="AL117:AL119"/>
    <mergeCell ref="AM117:AM119"/>
    <mergeCell ref="AN117:AN119"/>
    <mergeCell ref="AO117:AO122"/>
    <mergeCell ref="AP117:AP119"/>
    <mergeCell ref="AQ117:AQ119"/>
    <mergeCell ref="AD117:AD119"/>
    <mergeCell ref="AE117:AG119"/>
    <mergeCell ref="AH117:AH119"/>
    <mergeCell ref="BI120:BI122"/>
    <mergeCell ref="BJ120:BJ122"/>
    <mergeCell ref="BK120:BK122"/>
    <mergeCell ref="J121:J122"/>
    <mergeCell ref="K121:K122"/>
    <mergeCell ref="AV121:AV122"/>
    <mergeCell ref="AW121:AY121"/>
    <mergeCell ref="AZ121:BB121"/>
    <mergeCell ref="BC121:BE121"/>
    <mergeCell ref="AW122:AY122"/>
    <mergeCell ref="AW120:AY120"/>
    <mergeCell ref="AZ120:BB120"/>
    <mergeCell ref="BC120:BE120"/>
    <mergeCell ref="BF120:BF122"/>
    <mergeCell ref="BG120:BG122"/>
    <mergeCell ref="BH120:BH122"/>
    <mergeCell ref="AZ122:BB122"/>
    <mergeCell ref="BC122:BE122"/>
    <mergeCell ref="AE120:AG122"/>
    <mergeCell ref="AH120:AH122"/>
    <mergeCell ref="AI120:AJ122"/>
    <mergeCell ref="AK120:AL122"/>
    <mergeCell ref="AM120:AN122"/>
    <mergeCell ref="AP120:AU122"/>
    <mergeCell ref="N120:N122"/>
    <mergeCell ref="O120:O122"/>
    <mergeCell ref="T120:T122"/>
    <mergeCell ref="U120:U122"/>
    <mergeCell ref="X120:AC122"/>
    <mergeCell ref="AD120:AD122"/>
    <mergeCell ref="AI123:AI125"/>
    <mergeCell ref="AJ123:AJ125"/>
    <mergeCell ref="AK123:AK125"/>
    <mergeCell ref="S123:S125"/>
    <mergeCell ref="T123:T125"/>
    <mergeCell ref="U123:U125"/>
    <mergeCell ref="V123:V125"/>
    <mergeCell ref="W123:W125"/>
    <mergeCell ref="X123:AC125"/>
    <mergeCell ref="M123:M125"/>
    <mergeCell ref="N123:N125"/>
    <mergeCell ref="O123:O125"/>
    <mergeCell ref="P123:P125"/>
    <mergeCell ref="Q123:Q125"/>
    <mergeCell ref="R123:R125"/>
    <mergeCell ref="A123:A128"/>
    <mergeCell ref="B123:F124"/>
    <mergeCell ref="G123:I128"/>
    <mergeCell ref="J123:J124"/>
    <mergeCell ref="K123:K124"/>
    <mergeCell ref="L123:L125"/>
    <mergeCell ref="BK123:BK125"/>
    <mergeCell ref="BN123:BO128"/>
    <mergeCell ref="AW124:AY124"/>
    <mergeCell ref="AZ124:BB124"/>
    <mergeCell ref="BC124:BE124"/>
    <mergeCell ref="B125:F128"/>
    <mergeCell ref="J125:J126"/>
    <mergeCell ref="K125:K126"/>
    <mergeCell ref="AW125:AY125"/>
    <mergeCell ref="AZ125:BB125"/>
    <mergeCell ref="BC123:BE123"/>
    <mergeCell ref="BF123:BF125"/>
    <mergeCell ref="BG123:BG125"/>
    <mergeCell ref="BH123:BH125"/>
    <mergeCell ref="BI123:BI125"/>
    <mergeCell ref="BJ123:BJ125"/>
    <mergeCell ref="BC125:BE125"/>
    <mergeCell ref="AR123:AR125"/>
    <mergeCell ref="AS123:AS125"/>
    <mergeCell ref="AT123:AT125"/>
    <mergeCell ref="AU123:AU125"/>
    <mergeCell ref="AW123:AY123"/>
    <mergeCell ref="AZ123:BB123"/>
    <mergeCell ref="AL123:AL125"/>
    <mergeCell ref="AM123:AM125"/>
    <mergeCell ref="AN123:AN125"/>
    <mergeCell ref="AO123:AO128"/>
    <mergeCell ref="AP123:AP125"/>
    <mergeCell ref="AQ123:AQ125"/>
    <mergeCell ref="AD123:AD125"/>
    <mergeCell ref="AE123:AG125"/>
    <mergeCell ref="AH123:AH125"/>
    <mergeCell ref="BI126:BI128"/>
    <mergeCell ref="BJ126:BJ128"/>
    <mergeCell ref="BK126:BK128"/>
    <mergeCell ref="J127:J128"/>
    <mergeCell ref="K127:K128"/>
    <mergeCell ref="AV127:AV128"/>
    <mergeCell ref="AW127:AY127"/>
    <mergeCell ref="AZ127:BB127"/>
    <mergeCell ref="BC127:BE127"/>
    <mergeCell ref="AW128:AY128"/>
    <mergeCell ref="AW126:AY126"/>
    <mergeCell ref="AZ126:BB126"/>
    <mergeCell ref="BC126:BE126"/>
    <mergeCell ref="BF126:BF128"/>
    <mergeCell ref="BG126:BG128"/>
    <mergeCell ref="BH126:BH128"/>
    <mergeCell ref="AZ128:BB128"/>
    <mergeCell ref="BC128:BE128"/>
    <mergeCell ref="AE126:AG128"/>
    <mergeCell ref="AH126:AH128"/>
    <mergeCell ref="AI126:AJ128"/>
    <mergeCell ref="AK126:AL128"/>
    <mergeCell ref="AM126:AN128"/>
    <mergeCell ref="AP126:AU128"/>
    <mergeCell ref="N126:N128"/>
    <mergeCell ref="O126:O128"/>
    <mergeCell ref="T126:T128"/>
    <mergeCell ref="U126:U128"/>
    <mergeCell ref="X126:AC128"/>
    <mergeCell ref="AD126:AD128"/>
    <mergeCell ref="AI129:AI131"/>
    <mergeCell ref="AJ129:AJ131"/>
    <mergeCell ref="AK129:AK131"/>
    <mergeCell ref="S129:S131"/>
    <mergeCell ref="T129:T131"/>
    <mergeCell ref="U129:U131"/>
    <mergeCell ref="V129:V131"/>
    <mergeCell ref="W129:W131"/>
    <mergeCell ref="X129:AC131"/>
    <mergeCell ref="M129:M131"/>
    <mergeCell ref="N129:N131"/>
    <mergeCell ref="O129:O131"/>
    <mergeCell ref="P129:P131"/>
    <mergeCell ref="Q129:Q131"/>
    <mergeCell ref="R129:R131"/>
    <mergeCell ref="A129:A134"/>
    <mergeCell ref="B129:F130"/>
    <mergeCell ref="G129:I134"/>
    <mergeCell ref="J129:J130"/>
    <mergeCell ref="K129:K130"/>
    <mergeCell ref="L129:L131"/>
    <mergeCell ref="BK129:BK131"/>
    <mergeCell ref="BN129:BO134"/>
    <mergeCell ref="AW130:AY130"/>
    <mergeCell ref="AZ130:BB130"/>
    <mergeCell ref="BC130:BE130"/>
    <mergeCell ref="B131:F134"/>
    <mergeCell ref="J131:J132"/>
    <mergeCell ref="K131:K132"/>
    <mergeCell ref="AW131:AY131"/>
    <mergeCell ref="AZ131:BB131"/>
    <mergeCell ref="BC129:BE129"/>
    <mergeCell ref="BF129:BF131"/>
    <mergeCell ref="BG129:BG131"/>
    <mergeCell ref="BH129:BH131"/>
    <mergeCell ref="BI129:BI131"/>
    <mergeCell ref="BJ129:BJ131"/>
    <mergeCell ref="BC131:BE131"/>
    <mergeCell ref="AR129:AR131"/>
    <mergeCell ref="AS129:AS131"/>
    <mergeCell ref="AT129:AT131"/>
    <mergeCell ref="AU129:AU131"/>
    <mergeCell ref="AW129:AY129"/>
    <mergeCell ref="AZ129:BB129"/>
    <mergeCell ref="AL129:AL131"/>
    <mergeCell ref="AM129:AM131"/>
    <mergeCell ref="AN129:AN131"/>
    <mergeCell ref="AO129:AO134"/>
    <mergeCell ref="AP129:AP131"/>
    <mergeCell ref="AQ129:AQ131"/>
    <mergeCell ref="AD129:AD131"/>
    <mergeCell ref="AE129:AG131"/>
    <mergeCell ref="AH129:AH131"/>
    <mergeCell ref="BI132:BI134"/>
    <mergeCell ref="BJ132:BJ134"/>
    <mergeCell ref="BK132:BK134"/>
    <mergeCell ref="J133:J134"/>
    <mergeCell ref="K133:K134"/>
    <mergeCell ref="AV133:AV134"/>
    <mergeCell ref="AW133:AY133"/>
    <mergeCell ref="AZ133:BB133"/>
    <mergeCell ref="BC133:BE133"/>
    <mergeCell ref="AW134:AY134"/>
    <mergeCell ref="AW132:AY132"/>
    <mergeCell ref="AZ132:BB132"/>
    <mergeCell ref="BC132:BE132"/>
    <mergeCell ref="BF132:BF134"/>
    <mergeCell ref="BG132:BG134"/>
    <mergeCell ref="BH132:BH134"/>
    <mergeCell ref="AZ134:BB134"/>
    <mergeCell ref="BC134:BE134"/>
    <mergeCell ref="AE132:AG134"/>
    <mergeCell ref="AH132:AH134"/>
    <mergeCell ref="AI132:AJ134"/>
    <mergeCell ref="AK132:AL134"/>
    <mergeCell ref="AM132:AN134"/>
    <mergeCell ref="AP132:AU134"/>
    <mergeCell ref="N132:N134"/>
    <mergeCell ref="O132:O134"/>
    <mergeCell ref="T132:T134"/>
    <mergeCell ref="U132:U134"/>
    <mergeCell ref="X132:AC134"/>
    <mergeCell ref="AD132:AD134"/>
    <mergeCell ref="AI135:AI137"/>
    <mergeCell ref="AJ135:AJ137"/>
    <mergeCell ref="AK135:AK137"/>
    <mergeCell ref="S135:S137"/>
    <mergeCell ref="T135:T137"/>
    <mergeCell ref="U135:U137"/>
    <mergeCell ref="V135:V137"/>
    <mergeCell ref="W135:W137"/>
    <mergeCell ref="X135:AC137"/>
    <mergeCell ref="M135:M137"/>
    <mergeCell ref="N135:N137"/>
    <mergeCell ref="O135:O137"/>
    <mergeCell ref="P135:P137"/>
    <mergeCell ref="Q135:Q137"/>
    <mergeCell ref="R135:R137"/>
    <mergeCell ref="A135:A140"/>
    <mergeCell ref="B135:F136"/>
    <mergeCell ref="G135:I140"/>
    <mergeCell ref="J135:J136"/>
    <mergeCell ref="K135:K136"/>
    <mergeCell ref="L135:L137"/>
    <mergeCell ref="BK135:BK137"/>
    <mergeCell ref="BN135:BO140"/>
    <mergeCell ref="AW136:AY136"/>
    <mergeCell ref="AZ136:BB136"/>
    <mergeCell ref="BC136:BE136"/>
    <mergeCell ref="B137:F140"/>
    <mergeCell ref="J137:J138"/>
    <mergeCell ref="K137:K138"/>
    <mergeCell ref="AW137:AY137"/>
    <mergeCell ref="AZ137:BB137"/>
    <mergeCell ref="BC135:BE135"/>
    <mergeCell ref="BF135:BF137"/>
    <mergeCell ref="BG135:BG137"/>
    <mergeCell ref="BH135:BH137"/>
    <mergeCell ref="BI135:BI137"/>
    <mergeCell ref="BJ135:BJ137"/>
    <mergeCell ref="BC137:BE137"/>
    <mergeCell ref="AR135:AR137"/>
    <mergeCell ref="AS135:AS137"/>
    <mergeCell ref="AT135:AT137"/>
    <mergeCell ref="AU135:AU137"/>
    <mergeCell ref="AW135:AY135"/>
    <mergeCell ref="AZ135:BB135"/>
    <mergeCell ref="AL135:AL137"/>
    <mergeCell ref="AM135:AM137"/>
    <mergeCell ref="AN135:AN137"/>
    <mergeCell ref="AO135:AO140"/>
    <mergeCell ref="AP135:AP137"/>
    <mergeCell ref="AQ135:AQ137"/>
    <mergeCell ref="AD135:AD137"/>
    <mergeCell ref="AE135:AG137"/>
    <mergeCell ref="AH135:AH137"/>
    <mergeCell ref="BI138:BI140"/>
    <mergeCell ref="BJ138:BJ140"/>
    <mergeCell ref="BK138:BK140"/>
    <mergeCell ref="J139:J140"/>
    <mergeCell ref="K139:K140"/>
    <mergeCell ref="AV139:AV140"/>
    <mergeCell ref="AW139:AY139"/>
    <mergeCell ref="AZ139:BB139"/>
    <mergeCell ref="BC139:BE139"/>
    <mergeCell ref="AW140:AY140"/>
    <mergeCell ref="AW138:AY138"/>
    <mergeCell ref="AZ138:BB138"/>
    <mergeCell ref="BC138:BE138"/>
    <mergeCell ref="BF138:BF140"/>
    <mergeCell ref="BG138:BG140"/>
    <mergeCell ref="BH138:BH140"/>
    <mergeCell ref="AZ140:BB140"/>
    <mergeCell ref="BC140:BE140"/>
    <mergeCell ref="AE138:AG140"/>
    <mergeCell ref="AH138:AH140"/>
    <mergeCell ref="AI138:AJ140"/>
    <mergeCell ref="AK138:AL140"/>
    <mergeCell ref="AM138:AN140"/>
    <mergeCell ref="AP138:AU140"/>
    <mergeCell ref="N138:N140"/>
    <mergeCell ref="O138:O140"/>
    <mergeCell ref="T138:T140"/>
    <mergeCell ref="U138:U140"/>
    <mergeCell ref="X138:AC140"/>
    <mergeCell ref="AD138:AD140"/>
    <mergeCell ref="AI141:AI143"/>
    <mergeCell ref="AJ141:AJ143"/>
    <mergeCell ref="AK141:AK143"/>
    <mergeCell ref="S141:S143"/>
    <mergeCell ref="T141:T143"/>
    <mergeCell ref="U141:U143"/>
    <mergeCell ref="V141:V143"/>
    <mergeCell ref="W141:W143"/>
    <mergeCell ref="X141:AC143"/>
    <mergeCell ref="M141:M143"/>
    <mergeCell ref="N141:N143"/>
    <mergeCell ref="O141:O143"/>
    <mergeCell ref="P141:P143"/>
    <mergeCell ref="Q141:Q143"/>
    <mergeCell ref="R141:R143"/>
    <mergeCell ref="A141:A146"/>
    <mergeCell ref="B141:F142"/>
    <mergeCell ref="G141:I146"/>
    <mergeCell ref="J141:J142"/>
    <mergeCell ref="K141:K142"/>
    <mergeCell ref="L141:L143"/>
    <mergeCell ref="BK141:BK143"/>
    <mergeCell ref="BN141:BO146"/>
    <mergeCell ref="AW142:AY142"/>
    <mergeCell ref="AZ142:BB142"/>
    <mergeCell ref="BC142:BE142"/>
    <mergeCell ref="B143:F146"/>
    <mergeCell ref="J143:J144"/>
    <mergeCell ref="K143:K144"/>
    <mergeCell ref="AW143:AY143"/>
    <mergeCell ref="AZ143:BB143"/>
    <mergeCell ref="BC141:BE141"/>
    <mergeCell ref="BF141:BF143"/>
    <mergeCell ref="BG141:BG143"/>
    <mergeCell ref="BH141:BH143"/>
    <mergeCell ref="BI141:BI143"/>
    <mergeCell ref="BJ141:BJ143"/>
    <mergeCell ref="BC143:BE143"/>
    <mergeCell ref="AR141:AR143"/>
    <mergeCell ref="AS141:AS143"/>
    <mergeCell ref="AT141:AT143"/>
    <mergeCell ref="AU141:AU143"/>
    <mergeCell ref="AW141:AY141"/>
    <mergeCell ref="AZ141:BB141"/>
    <mergeCell ref="AL141:AL143"/>
    <mergeCell ref="AM141:AM143"/>
    <mergeCell ref="AN141:AN143"/>
    <mergeCell ref="AO141:AO146"/>
    <mergeCell ref="AP141:AP143"/>
    <mergeCell ref="AQ141:AQ143"/>
    <mergeCell ref="AD141:AD143"/>
    <mergeCell ref="AE141:AG143"/>
    <mergeCell ref="AH141:AH143"/>
    <mergeCell ref="BI144:BI146"/>
    <mergeCell ref="BJ144:BJ146"/>
    <mergeCell ref="BK144:BK146"/>
    <mergeCell ref="J145:J146"/>
    <mergeCell ref="K145:K146"/>
    <mergeCell ref="AV145:AV146"/>
    <mergeCell ref="AW145:AY145"/>
    <mergeCell ref="AZ145:BB145"/>
    <mergeCell ref="BC145:BE145"/>
    <mergeCell ref="AW146:AY146"/>
    <mergeCell ref="AW144:AY144"/>
    <mergeCell ref="AZ144:BB144"/>
    <mergeCell ref="BC144:BE144"/>
    <mergeCell ref="BF144:BF146"/>
    <mergeCell ref="BG144:BG146"/>
    <mergeCell ref="BH144:BH146"/>
    <mergeCell ref="AZ146:BB146"/>
    <mergeCell ref="BC146:BE146"/>
    <mergeCell ref="AE144:AG146"/>
    <mergeCell ref="AH144:AH146"/>
    <mergeCell ref="AI144:AJ146"/>
    <mergeCell ref="AK144:AL146"/>
    <mergeCell ref="AM144:AN146"/>
    <mergeCell ref="AP144:AU146"/>
    <mergeCell ref="N144:N146"/>
    <mergeCell ref="O144:O146"/>
    <mergeCell ref="T144:T146"/>
    <mergeCell ref="U144:U146"/>
    <mergeCell ref="X144:AC146"/>
    <mergeCell ref="AD144:AD146"/>
    <mergeCell ref="AI147:AI149"/>
    <mergeCell ref="AJ147:AJ149"/>
    <mergeCell ref="AK147:AK149"/>
    <mergeCell ref="S147:S149"/>
    <mergeCell ref="T147:T149"/>
    <mergeCell ref="U147:U149"/>
    <mergeCell ref="V147:V149"/>
    <mergeCell ref="W147:W149"/>
    <mergeCell ref="X147:AC149"/>
    <mergeCell ref="M147:M149"/>
    <mergeCell ref="N147:N149"/>
    <mergeCell ref="O147:O149"/>
    <mergeCell ref="P147:P149"/>
    <mergeCell ref="Q147:Q149"/>
    <mergeCell ref="R147:R149"/>
    <mergeCell ref="A147:A152"/>
    <mergeCell ref="B147:F148"/>
    <mergeCell ref="G147:I152"/>
    <mergeCell ref="J147:J148"/>
    <mergeCell ref="K147:K148"/>
    <mergeCell ref="L147:L149"/>
    <mergeCell ref="BK147:BK149"/>
    <mergeCell ref="BN147:BO152"/>
    <mergeCell ref="AW148:AY148"/>
    <mergeCell ref="AZ148:BB148"/>
    <mergeCell ref="BC148:BE148"/>
    <mergeCell ref="B149:F152"/>
    <mergeCell ref="J149:J150"/>
    <mergeCell ref="K149:K150"/>
    <mergeCell ref="AW149:AY149"/>
    <mergeCell ref="AZ149:BB149"/>
    <mergeCell ref="BC147:BE147"/>
    <mergeCell ref="BF147:BF149"/>
    <mergeCell ref="BG147:BG149"/>
    <mergeCell ref="BH147:BH149"/>
    <mergeCell ref="BI147:BI149"/>
    <mergeCell ref="BJ147:BJ149"/>
    <mergeCell ref="BC149:BE149"/>
    <mergeCell ref="AR147:AR149"/>
    <mergeCell ref="AS147:AS149"/>
    <mergeCell ref="AT147:AT149"/>
    <mergeCell ref="AU147:AU149"/>
    <mergeCell ref="AW147:AY147"/>
    <mergeCell ref="AZ147:BB147"/>
    <mergeCell ref="AL147:AL149"/>
    <mergeCell ref="AM147:AM149"/>
    <mergeCell ref="AN147:AN149"/>
    <mergeCell ref="AO147:AO152"/>
    <mergeCell ref="AP147:AP149"/>
    <mergeCell ref="AQ147:AQ149"/>
    <mergeCell ref="AD147:AD149"/>
    <mergeCell ref="AE147:AG149"/>
    <mergeCell ref="AH147:AH149"/>
    <mergeCell ref="BI150:BI152"/>
    <mergeCell ref="BJ150:BJ152"/>
    <mergeCell ref="BK150:BK152"/>
    <mergeCell ref="J151:J152"/>
    <mergeCell ref="K151:K152"/>
    <mergeCell ref="AV151:AV152"/>
    <mergeCell ref="AW151:AY151"/>
    <mergeCell ref="AZ151:BB151"/>
    <mergeCell ref="BC151:BE151"/>
    <mergeCell ref="AW152:AY152"/>
    <mergeCell ref="AW150:AY150"/>
    <mergeCell ref="AZ150:BB150"/>
    <mergeCell ref="BC150:BE150"/>
    <mergeCell ref="BF150:BF152"/>
    <mergeCell ref="BG150:BG152"/>
    <mergeCell ref="BH150:BH152"/>
    <mergeCell ref="AZ152:BB152"/>
    <mergeCell ref="BC152:BE152"/>
    <mergeCell ref="AE150:AG152"/>
    <mergeCell ref="AH150:AH152"/>
    <mergeCell ref="AI150:AJ152"/>
    <mergeCell ref="AK150:AL152"/>
    <mergeCell ref="AM150:AN152"/>
    <mergeCell ref="AP150:AU152"/>
    <mergeCell ref="N150:N152"/>
    <mergeCell ref="O150:O152"/>
    <mergeCell ref="T150:T152"/>
    <mergeCell ref="U150:U152"/>
    <mergeCell ref="X150:AC152"/>
    <mergeCell ref="AD150:AD152"/>
    <mergeCell ref="AI153:AI155"/>
    <mergeCell ref="AJ153:AJ155"/>
    <mergeCell ref="AK153:AK155"/>
    <mergeCell ref="S153:S155"/>
    <mergeCell ref="T153:T155"/>
    <mergeCell ref="U153:U155"/>
    <mergeCell ref="V153:V155"/>
    <mergeCell ref="W153:W155"/>
    <mergeCell ref="X153:AC155"/>
    <mergeCell ref="M153:M155"/>
    <mergeCell ref="N153:N155"/>
    <mergeCell ref="O153:O155"/>
    <mergeCell ref="P153:P155"/>
    <mergeCell ref="Q153:Q155"/>
    <mergeCell ref="R153:R155"/>
    <mergeCell ref="A153:A158"/>
    <mergeCell ref="B153:F154"/>
    <mergeCell ref="G153:I158"/>
    <mergeCell ref="J153:J154"/>
    <mergeCell ref="K153:K154"/>
    <mergeCell ref="L153:L155"/>
    <mergeCell ref="BK153:BK155"/>
    <mergeCell ref="BN153:BO158"/>
    <mergeCell ref="AW154:AY154"/>
    <mergeCell ref="AZ154:BB154"/>
    <mergeCell ref="BC154:BE154"/>
    <mergeCell ref="B155:F158"/>
    <mergeCell ref="J155:J156"/>
    <mergeCell ref="K155:K156"/>
    <mergeCell ref="AW155:AY155"/>
    <mergeCell ref="AZ155:BB155"/>
    <mergeCell ref="BC153:BE153"/>
    <mergeCell ref="BF153:BF155"/>
    <mergeCell ref="BG153:BG155"/>
    <mergeCell ref="BH153:BH155"/>
    <mergeCell ref="BI153:BI155"/>
    <mergeCell ref="BJ153:BJ155"/>
    <mergeCell ref="BC155:BE155"/>
    <mergeCell ref="AR153:AR155"/>
    <mergeCell ref="AS153:AS155"/>
    <mergeCell ref="AT153:AT155"/>
    <mergeCell ref="AU153:AU155"/>
    <mergeCell ref="AW153:AY153"/>
    <mergeCell ref="AZ153:BB153"/>
    <mergeCell ref="AL153:AL155"/>
    <mergeCell ref="AM153:AM155"/>
    <mergeCell ref="AN153:AN155"/>
    <mergeCell ref="AO153:AO158"/>
    <mergeCell ref="AP153:AP155"/>
    <mergeCell ref="AQ153:AQ155"/>
    <mergeCell ref="AD153:AD155"/>
    <mergeCell ref="AE153:AG155"/>
    <mergeCell ref="AH153:AH155"/>
    <mergeCell ref="BI156:BI158"/>
    <mergeCell ref="BJ156:BJ158"/>
    <mergeCell ref="BK156:BK158"/>
    <mergeCell ref="J157:J158"/>
    <mergeCell ref="K157:K158"/>
    <mergeCell ref="AV157:AV158"/>
    <mergeCell ref="AW157:AY157"/>
    <mergeCell ref="AZ157:BB157"/>
    <mergeCell ref="BC157:BE157"/>
    <mergeCell ref="AW158:AY158"/>
    <mergeCell ref="AW156:AY156"/>
    <mergeCell ref="AZ156:BB156"/>
    <mergeCell ref="BC156:BE156"/>
    <mergeCell ref="BF156:BF158"/>
    <mergeCell ref="BG156:BG158"/>
    <mergeCell ref="BH156:BH158"/>
    <mergeCell ref="AZ158:BB158"/>
    <mergeCell ref="BC158:BE158"/>
    <mergeCell ref="AE156:AG158"/>
    <mergeCell ref="AH156:AH158"/>
    <mergeCell ref="AI156:AJ158"/>
    <mergeCell ref="AK156:AL158"/>
    <mergeCell ref="AM156:AN158"/>
    <mergeCell ref="AP156:AU158"/>
    <mergeCell ref="N156:N158"/>
    <mergeCell ref="O156:O158"/>
    <mergeCell ref="T156:T158"/>
    <mergeCell ref="U156:U158"/>
    <mergeCell ref="X156:AC158"/>
    <mergeCell ref="AD156:AD158"/>
    <mergeCell ref="AI159:AI161"/>
    <mergeCell ref="AJ159:AJ161"/>
    <mergeCell ref="AK159:AK161"/>
    <mergeCell ref="S159:S161"/>
    <mergeCell ref="T159:T161"/>
    <mergeCell ref="U159:U161"/>
    <mergeCell ref="V159:V161"/>
    <mergeCell ref="W159:W161"/>
    <mergeCell ref="X159:AC161"/>
    <mergeCell ref="M159:M161"/>
    <mergeCell ref="N159:N161"/>
    <mergeCell ref="O159:O161"/>
    <mergeCell ref="P159:P161"/>
    <mergeCell ref="Q159:Q161"/>
    <mergeCell ref="R159:R161"/>
    <mergeCell ref="A159:A164"/>
    <mergeCell ref="B159:F160"/>
    <mergeCell ref="G159:I164"/>
    <mergeCell ref="J159:J160"/>
    <mergeCell ref="K159:K160"/>
    <mergeCell ref="L159:L161"/>
    <mergeCell ref="BK159:BK161"/>
    <mergeCell ref="BN159:BO164"/>
    <mergeCell ref="AW160:AY160"/>
    <mergeCell ref="AZ160:BB160"/>
    <mergeCell ref="BC160:BE160"/>
    <mergeCell ref="B161:F164"/>
    <mergeCell ref="J161:J162"/>
    <mergeCell ref="K161:K162"/>
    <mergeCell ref="AW161:AY161"/>
    <mergeCell ref="AZ161:BB161"/>
    <mergeCell ref="BC159:BE159"/>
    <mergeCell ref="BF159:BF161"/>
    <mergeCell ref="BG159:BG161"/>
    <mergeCell ref="BH159:BH161"/>
    <mergeCell ref="BI159:BI161"/>
    <mergeCell ref="BJ159:BJ161"/>
    <mergeCell ref="BC161:BE161"/>
    <mergeCell ref="AR159:AR161"/>
    <mergeCell ref="AS159:AS161"/>
    <mergeCell ref="AT159:AT161"/>
    <mergeCell ref="AU159:AU161"/>
    <mergeCell ref="AW159:AY159"/>
    <mergeCell ref="AZ159:BB159"/>
    <mergeCell ref="AL159:AL161"/>
    <mergeCell ref="AM159:AM161"/>
    <mergeCell ref="AN159:AN161"/>
    <mergeCell ref="AO159:AO164"/>
    <mergeCell ref="AP159:AP161"/>
    <mergeCell ref="AQ159:AQ161"/>
    <mergeCell ref="AD159:AD161"/>
    <mergeCell ref="AE159:AG161"/>
    <mergeCell ref="AH159:AH161"/>
    <mergeCell ref="BI162:BI164"/>
    <mergeCell ref="BJ162:BJ164"/>
    <mergeCell ref="BK162:BK164"/>
    <mergeCell ref="J163:J164"/>
    <mergeCell ref="K163:K164"/>
    <mergeCell ref="AV163:AV164"/>
    <mergeCell ref="AW163:AY163"/>
    <mergeCell ref="AZ163:BB163"/>
    <mergeCell ref="BC163:BE163"/>
    <mergeCell ref="AW164:AY164"/>
    <mergeCell ref="AW162:AY162"/>
    <mergeCell ref="AZ162:BB162"/>
    <mergeCell ref="BC162:BE162"/>
    <mergeCell ref="BF162:BF164"/>
    <mergeCell ref="BG162:BG164"/>
    <mergeCell ref="BH162:BH164"/>
    <mergeCell ref="AZ164:BB164"/>
    <mergeCell ref="BC164:BE164"/>
    <mergeCell ref="AE162:AG164"/>
    <mergeCell ref="AH162:AH164"/>
    <mergeCell ref="AI162:AJ164"/>
    <mergeCell ref="AK162:AL164"/>
    <mergeCell ref="AM162:AN164"/>
    <mergeCell ref="AP162:AU164"/>
    <mergeCell ref="N162:N164"/>
    <mergeCell ref="O162:O164"/>
    <mergeCell ref="T162:T164"/>
    <mergeCell ref="U162:U164"/>
    <mergeCell ref="X162:AC164"/>
    <mergeCell ref="AD162:AD164"/>
    <mergeCell ref="AI165:AI167"/>
    <mergeCell ref="AJ165:AJ167"/>
    <mergeCell ref="AK165:AK167"/>
    <mergeCell ref="S165:S167"/>
    <mergeCell ref="T165:T167"/>
    <mergeCell ref="U165:U167"/>
    <mergeCell ref="V165:V167"/>
    <mergeCell ref="W165:W167"/>
    <mergeCell ref="X165:AC167"/>
    <mergeCell ref="M165:M167"/>
    <mergeCell ref="N165:N167"/>
    <mergeCell ref="O165:O167"/>
    <mergeCell ref="P165:P167"/>
    <mergeCell ref="Q165:Q167"/>
    <mergeCell ref="R165:R167"/>
    <mergeCell ref="A165:A170"/>
    <mergeCell ref="B165:F166"/>
    <mergeCell ref="G165:I170"/>
    <mergeCell ref="J165:J166"/>
    <mergeCell ref="K165:K166"/>
    <mergeCell ref="L165:L167"/>
    <mergeCell ref="BK165:BK167"/>
    <mergeCell ref="BN165:BO170"/>
    <mergeCell ref="AW166:AY166"/>
    <mergeCell ref="AZ166:BB166"/>
    <mergeCell ref="BC166:BE166"/>
    <mergeCell ref="B167:F170"/>
    <mergeCell ref="J167:J168"/>
    <mergeCell ref="K167:K168"/>
    <mergeCell ref="AW167:AY167"/>
    <mergeCell ref="AZ167:BB167"/>
    <mergeCell ref="BC165:BE165"/>
    <mergeCell ref="BF165:BF167"/>
    <mergeCell ref="BG165:BG167"/>
    <mergeCell ref="BH165:BH167"/>
    <mergeCell ref="BI165:BI167"/>
    <mergeCell ref="BJ165:BJ167"/>
    <mergeCell ref="BC167:BE167"/>
    <mergeCell ref="AR165:AR167"/>
    <mergeCell ref="AS165:AS167"/>
    <mergeCell ref="AT165:AT167"/>
    <mergeCell ref="AU165:AU167"/>
    <mergeCell ref="AW165:AY165"/>
    <mergeCell ref="AZ165:BB165"/>
    <mergeCell ref="AL165:AL167"/>
    <mergeCell ref="AM165:AM167"/>
    <mergeCell ref="AN165:AN167"/>
    <mergeCell ref="AO165:AO170"/>
    <mergeCell ref="AP165:AP167"/>
    <mergeCell ref="AQ165:AQ167"/>
    <mergeCell ref="AD165:AD167"/>
    <mergeCell ref="AE165:AG167"/>
    <mergeCell ref="AH165:AH167"/>
    <mergeCell ref="BI168:BI170"/>
    <mergeCell ref="BJ168:BJ170"/>
    <mergeCell ref="BK168:BK170"/>
    <mergeCell ref="J169:J170"/>
    <mergeCell ref="K169:K170"/>
    <mergeCell ref="AV169:AV170"/>
    <mergeCell ref="AW169:AY169"/>
    <mergeCell ref="AZ169:BB169"/>
    <mergeCell ref="BC169:BE169"/>
    <mergeCell ref="AW170:AY170"/>
    <mergeCell ref="AW168:AY168"/>
    <mergeCell ref="AZ168:BB168"/>
    <mergeCell ref="BC168:BE168"/>
    <mergeCell ref="BF168:BF170"/>
    <mergeCell ref="BG168:BG170"/>
    <mergeCell ref="BH168:BH170"/>
    <mergeCell ref="AZ170:BB170"/>
    <mergeCell ref="BC170:BE170"/>
    <mergeCell ref="AE168:AG170"/>
    <mergeCell ref="AH168:AH170"/>
    <mergeCell ref="AI168:AJ170"/>
    <mergeCell ref="AK168:AL170"/>
    <mergeCell ref="AM168:AN170"/>
    <mergeCell ref="AP168:AU170"/>
    <mergeCell ref="N168:N170"/>
    <mergeCell ref="O168:O170"/>
    <mergeCell ref="T168:T170"/>
    <mergeCell ref="U168:U170"/>
    <mergeCell ref="X168:AC170"/>
    <mergeCell ref="AD168:AD170"/>
    <mergeCell ref="AI171:AI173"/>
    <mergeCell ref="AJ171:AJ173"/>
    <mergeCell ref="AK171:AK173"/>
    <mergeCell ref="S171:S173"/>
    <mergeCell ref="T171:T173"/>
    <mergeCell ref="U171:U173"/>
    <mergeCell ref="V171:V173"/>
    <mergeCell ref="W171:W173"/>
    <mergeCell ref="X171:AC173"/>
    <mergeCell ref="M171:M173"/>
    <mergeCell ref="N171:N173"/>
    <mergeCell ref="O171:O173"/>
    <mergeCell ref="P171:P173"/>
    <mergeCell ref="Q171:Q173"/>
    <mergeCell ref="R171:R173"/>
    <mergeCell ref="A171:A176"/>
    <mergeCell ref="B171:F172"/>
    <mergeCell ref="G171:I176"/>
    <mergeCell ref="J171:J172"/>
    <mergeCell ref="K171:K172"/>
    <mergeCell ref="L171:L173"/>
    <mergeCell ref="BK171:BK173"/>
    <mergeCell ref="BN171:BO176"/>
    <mergeCell ref="AW172:AY172"/>
    <mergeCell ref="AZ172:BB172"/>
    <mergeCell ref="BC172:BE172"/>
    <mergeCell ref="B173:F176"/>
    <mergeCell ref="J173:J174"/>
    <mergeCell ref="K173:K174"/>
    <mergeCell ref="AW173:AY173"/>
    <mergeCell ref="AZ173:BB173"/>
    <mergeCell ref="BC171:BE171"/>
    <mergeCell ref="BF171:BF173"/>
    <mergeCell ref="BG171:BG173"/>
    <mergeCell ref="BH171:BH173"/>
    <mergeCell ref="BI171:BI173"/>
    <mergeCell ref="BJ171:BJ173"/>
    <mergeCell ref="BC173:BE173"/>
    <mergeCell ref="AR171:AR173"/>
    <mergeCell ref="AS171:AS173"/>
    <mergeCell ref="AT171:AT173"/>
    <mergeCell ref="AU171:AU173"/>
    <mergeCell ref="AW171:AY171"/>
    <mergeCell ref="AZ171:BB171"/>
    <mergeCell ref="AL171:AL173"/>
    <mergeCell ref="AM171:AM173"/>
    <mergeCell ref="AN171:AN173"/>
    <mergeCell ref="AO171:AO176"/>
    <mergeCell ref="AP171:AP173"/>
    <mergeCell ref="AQ171:AQ173"/>
    <mergeCell ref="AD171:AD173"/>
    <mergeCell ref="AE171:AG173"/>
    <mergeCell ref="AH171:AH173"/>
    <mergeCell ref="BI174:BI176"/>
    <mergeCell ref="BJ174:BJ176"/>
    <mergeCell ref="BK174:BK176"/>
    <mergeCell ref="J175:J176"/>
    <mergeCell ref="K175:K176"/>
    <mergeCell ref="AV175:AV176"/>
    <mergeCell ref="AW175:AY175"/>
    <mergeCell ref="AZ175:BB175"/>
    <mergeCell ref="BC175:BE175"/>
    <mergeCell ref="AW176:AY176"/>
    <mergeCell ref="AW174:AY174"/>
    <mergeCell ref="AZ174:BB174"/>
    <mergeCell ref="BC174:BE174"/>
    <mergeCell ref="BF174:BF176"/>
    <mergeCell ref="BG174:BG176"/>
    <mergeCell ref="BH174:BH176"/>
    <mergeCell ref="AZ176:BB176"/>
    <mergeCell ref="BC176:BE176"/>
    <mergeCell ref="AE174:AG176"/>
    <mergeCell ref="AH174:AH176"/>
    <mergeCell ref="AI174:AJ176"/>
    <mergeCell ref="AK174:AL176"/>
    <mergeCell ref="AM174:AN176"/>
    <mergeCell ref="AP174:AU176"/>
    <mergeCell ref="N174:N176"/>
    <mergeCell ref="O174:O176"/>
    <mergeCell ref="T174:T176"/>
    <mergeCell ref="U174:U176"/>
    <mergeCell ref="X174:AC176"/>
    <mergeCell ref="AD174:AD176"/>
    <mergeCell ref="AI177:AI179"/>
    <mergeCell ref="AJ177:AJ179"/>
    <mergeCell ref="AK177:AK179"/>
    <mergeCell ref="S177:S179"/>
    <mergeCell ref="T177:T179"/>
    <mergeCell ref="U177:U179"/>
    <mergeCell ref="V177:V179"/>
    <mergeCell ref="W177:W179"/>
    <mergeCell ref="X177:AC179"/>
    <mergeCell ref="M177:M179"/>
    <mergeCell ref="N177:N179"/>
    <mergeCell ref="O177:O179"/>
    <mergeCell ref="P177:P179"/>
    <mergeCell ref="Q177:Q179"/>
    <mergeCell ref="R177:R179"/>
    <mergeCell ref="A177:A182"/>
    <mergeCell ref="B177:F178"/>
    <mergeCell ref="G177:I182"/>
    <mergeCell ref="J177:J178"/>
    <mergeCell ref="K177:K178"/>
    <mergeCell ref="L177:L179"/>
    <mergeCell ref="BK177:BK179"/>
    <mergeCell ref="BN177:BO182"/>
    <mergeCell ref="AW178:AY178"/>
    <mergeCell ref="AZ178:BB178"/>
    <mergeCell ref="BC178:BE178"/>
    <mergeCell ref="B179:F182"/>
    <mergeCell ref="J179:J180"/>
    <mergeCell ref="K179:K180"/>
    <mergeCell ref="AW179:AY179"/>
    <mergeCell ref="AZ179:BB179"/>
    <mergeCell ref="BC177:BE177"/>
    <mergeCell ref="BF177:BF179"/>
    <mergeCell ref="BG177:BG179"/>
    <mergeCell ref="BH177:BH179"/>
    <mergeCell ref="BI177:BI179"/>
    <mergeCell ref="BJ177:BJ179"/>
    <mergeCell ref="BC179:BE179"/>
    <mergeCell ref="AR177:AR179"/>
    <mergeCell ref="AS177:AS179"/>
    <mergeCell ref="AT177:AT179"/>
    <mergeCell ref="AU177:AU179"/>
    <mergeCell ref="AW177:AY177"/>
    <mergeCell ref="AZ177:BB177"/>
    <mergeCell ref="AL177:AL179"/>
    <mergeCell ref="AM177:AM179"/>
    <mergeCell ref="AN177:AN179"/>
    <mergeCell ref="AO177:AO182"/>
    <mergeCell ref="AP177:AP179"/>
    <mergeCell ref="AQ177:AQ179"/>
    <mergeCell ref="AD177:AD179"/>
    <mergeCell ref="AE177:AG179"/>
    <mergeCell ref="AH177:AH179"/>
    <mergeCell ref="BJ180:BJ182"/>
    <mergeCell ref="BK180:BK182"/>
    <mergeCell ref="J181:J182"/>
    <mergeCell ref="K181:K182"/>
    <mergeCell ref="AV181:AV182"/>
    <mergeCell ref="AW181:AY181"/>
    <mergeCell ref="AZ181:BB181"/>
    <mergeCell ref="BC181:BE181"/>
    <mergeCell ref="AW182:AY182"/>
    <mergeCell ref="AW180:AY180"/>
    <mergeCell ref="AZ180:BB180"/>
    <mergeCell ref="BC180:BE180"/>
    <mergeCell ref="BF180:BF182"/>
    <mergeCell ref="BG180:BG182"/>
    <mergeCell ref="BH180:BH182"/>
    <mergeCell ref="AZ182:BB182"/>
    <mergeCell ref="BC182:BE182"/>
    <mergeCell ref="AE180:AG182"/>
    <mergeCell ref="AH180:AH182"/>
    <mergeCell ref="AI180:AJ182"/>
    <mergeCell ref="AK180:AL182"/>
    <mergeCell ref="AM180:AN182"/>
    <mergeCell ref="AP180:AU182"/>
    <mergeCell ref="N180:N182"/>
    <mergeCell ref="O180:O182"/>
    <mergeCell ref="T180:T182"/>
    <mergeCell ref="U180:U182"/>
    <mergeCell ref="X180:AC182"/>
    <mergeCell ref="AD180:AD182"/>
    <mergeCell ref="Y185:Y186"/>
    <mergeCell ref="Z185:Z186"/>
    <mergeCell ref="AA185:AE186"/>
    <mergeCell ref="AF185:AF186"/>
    <mergeCell ref="AG185:AJ186"/>
    <mergeCell ref="AK186:AL186"/>
    <mergeCell ref="AK184:AL184"/>
    <mergeCell ref="B185:B186"/>
    <mergeCell ref="C185:C186"/>
    <mergeCell ref="D185:F186"/>
    <mergeCell ref="H185:H186"/>
    <mergeCell ref="I185:I186"/>
    <mergeCell ref="J185:Q186"/>
    <mergeCell ref="S185:S186"/>
    <mergeCell ref="T185:T186"/>
    <mergeCell ref="U185:W186"/>
    <mergeCell ref="BI180:BI182"/>
    <mergeCell ref="A190:AD190"/>
    <mergeCell ref="AK190:AL190"/>
    <mergeCell ref="O192:AT194"/>
    <mergeCell ref="A195:A200"/>
    <mergeCell ref="B195:F196"/>
    <mergeCell ref="G195:I200"/>
    <mergeCell ref="J195:K200"/>
    <mergeCell ref="L195:Q197"/>
    <mergeCell ref="R195:W197"/>
    <mergeCell ref="X195:AC197"/>
    <mergeCell ref="U187:X188"/>
    <mergeCell ref="Y187:Y188"/>
    <mergeCell ref="Z187:Z188"/>
    <mergeCell ref="AA187:AF188"/>
    <mergeCell ref="AK188:AL188"/>
    <mergeCell ref="D189:G189"/>
    <mergeCell ref="AK189:AL189"/>
    <mergeCell ref="L187:L188"/>
    <mergeCell ref="M187:M188"/>
    <mergeCell ref="N187:N188"/>
    <mergeCell ref="O187:R188"/>
    <mergeCell ref="S187:S188"/>
    <mergeCell ref="T187:T188"/>
    <mergeCell ref="B187:B188"/>
    <mergeCell ref="C187:C188"/>
    <mergeCell ref="D187:F188"/>
    <mergeCell ref="H187:H188"/>
    <mergeCell ref="I187:I188"/>
    <mergeCell ref="J187:K188"/>
    <mergeCell ref="BF198:BK200"/>
    <mergeCell ref="AV199:AV200"/>
    <mergeCell ref="A201:A206"/>
    <mergeCell ref="B201:F202"/>
    <mergeCell ref="G201:I206"/>
    <mergeCell ref="J201:J202"/>
    <mergeCell ref="K201:K202"/>
    <mergeCell ref="L201:L203"/>
    <mergeCell ref="M201:M203"/>
    <mergeCell ref="N201:N203"/>
    <mergeCell ref="BF195:BK197"/>
    <mergeCell ref="BN195:BO200"/>
    <mergeCell ref="B197:F200"/>
    <mergeCell ref="AV197:AV198"/>
    <mergeCell ref="L198:Q200"/>
    <mergeCell ref="R198:W200"/>
    <mergeCell ref="X198:AC200"/>
    <mergeCell ref="AD198:AH200"/>
    <mergeCell ref="AI198:AN200"/>
    <mergeCell ref="AP198:AU200"/>
    <mergeCell ref="AD195:AH197"/>
    <mergeCell ref="AI195:AN197"/>
    <mergeCell ref="AO195:AO200"/>
    <mergeCell ref="AP195:AU197"/>
    <mergeCell ref="AV195:AV196"/>
    <mergeCell ref="AW195:BE197"/>
    <mergeCell ref="AW198:AY200"/>
    <mergeCell ref="AZ198:BB200"/>
    <mergeCell ref="BC198:BE200"/>
    <mergeCell ref="AR201:AR203"/>
    <mergeCell ref="AS201:AS203"/>
    <mergeCell ref="AM204:AN206"/>
    <mergeCell ref="AH201:AH203"/>
    <mergeCell ref="AI201:AI203"/>
    <mergeCell ref="AJ201:AJ203"/>
    <mergeCell ref="AK201:AK203"/>
    <mergeCell ref="AL201:AL203"/>
    <mergeCell ref="AM201:AM203"/>
    <mergeCell ref="U201:U203"/>
    <mergeCell ref="V201:V203"/>
    <mergeCell ref="W201:W203"/>
    <mergeCell ref="X201:AC203"/>
    <mergeCell ref="AD201:AD203"/>
    <mergeCell ref="AE201:AG203"/>
    <mergeCell ref="O201:O203"/>
    <mergeCell ref="P201:P203"/>
    <mergeCell ref="Q201:Q203"/>
    <mergeCell ref="R201:R203"/>
    <mergeCell ref="S201:S203"/>
    <mergeCell ref="T201:T203"/>
    <mergeCell ref="B203:F206"/>
    <mergeCell ref="J203:J204"/>
    <mergeCell ref="K203:K204"/>
    <mergeCell ref="AW203:AY203"/>
    <mergeCell ref="AZ203:BB203"/>
    <mergeCell ref="BC203:BE203"/>
    <mergeCell ref="N204:N206"/>
    <mergeCell ref="O204:O206"/>
    <mergeCell ref="T204:T206"/>
    <mergeCell ref="U204:U206"/>
    <mergeCell ref="BG201:BG203"/>
    <mergeCell ref="BH201:BH203"/>
    <mergeCell ref="BI201:BI203"/>
    <mergeCell ref="BJ201:BJ203"/>
    <mergeCell ref="BK201:BK203"/>
    <mergeCell ref="BN201:BO206"/>
    <mergeCell ref="BI204:BI206"/>
    <mergeCell ref="BJ204:BJ206"/>
    <mergeCell ref="BK204:BK206"/>
    <mergeCell ref="AT201:AT203"/>
    <mergeCell ref="AU201:AU203"/>
    <mergeCell ref="AW201:AY201"/>
    <mergeCell ref="AZ201:BB201"/>
    <mergeCell ref="BC201:BE201"/>
    <mergeCell ref="BF201:BF203"/>
    <mergeCell ref="AW202:AY202"/>
    <mergeCell ref="AZ202:BB202"/>
    <mergeCell ref="BC202:BE202"/>
    <mergeCell ref="AN201:AN203"/>
    <mergeCell ref="AO201:AO206"/>
    <mergeCell ref="AP201:AP203"/>
    <mergeCell ref="AQ201:AQ203"/>
    <mergeCell ref="J205:J206"/>
    <mergeCell ref="K205:K206"/>
    <mergeCell ref="AV205:AV206"/>
    <mergeCell ref="AW205:AY205"/>
    <mergeCell ref="AZ205:BB205"/>
    <mergeCell ref="BC205:BE205"/>
    <mergeCell ref="AW206:AY206"/>
    <mergeCell ref="AZ206:BB206"/>
    <mergeCell ref="BC206:BE206"/>
    <mergeCell ref="AW204:AY204"/>
    <mergeCell ref="AZ204:BB204"/>
    <mergeCell ref="BC204:BE204"/>
    <mergeCell ref="BF204:BF206"/>
    <mergeCell ref="BG204:BG206"/>
    <mergeCell ref="BH204:BH206"/>
    <mergeCell ref="X204:AC206"/>
    <mergeCell ref="AD204:AD206"/>
    <mergeCell ref="AE204:AG206"/>
    <mergeCell ref="AH204:AH206"/>
    <mergeCell ref="AI204:AJ206"/>
    <mergeCell ref="AK204:AL206"/>
    <mergeCell ref="AP204:AU206"/>
    <mergeCell ref="AI207:AI209"/>
    <mergeCell ref="AJ207:AJ209"/>
    <mergeCell ref="AK207:AK209"/>
    <mergeCell ref="S207:S209"/>
    <mergeCell ref="T207:T209"/>
    <mergeCell ref="U207:U209"/>
    <mergeCell ref="V207:V209"/>
    <mergeCell ref="W207:W209"/>
    <mergeCell ref="X207:AC209"/>
    <mergeCell ref="M207:M209"/>
    <mergeCell ref="N207:N209"/>
    <mergeCell ref="O207:O209"/>
    <mergeCell ref="P207:P209"/>
    <mergeCell ref="Q207:Q209"/>
    <mergeCell ref="R207:R209"/>
    <mergeCell ref="A207:A212"/>
    <mergeCell ref="B207:F208"/>
    <mergeCell ref="G207:I212"/>
    <mergeCell ref="J207:J208"/>
    <mergeCell ref="K207:K208"/>
    <mergeCell ref="L207:L209"/>
    <mergeCell ref="BK207:BK209"/>
    <mergeCell ref="BN207:BO212"/>
    <mergeCell ref="AW208:AY208"/>
    <mergeCell ref="AZ208:BB208"/>
    <mergeCell ref="BC208:BE208"/>
    <mergeCell ref="B209:F212"/>
    <mergeCell ref="J209:J210"/>
    <mergeCell ref="K209:K210"/>
    <mergeCell ref="AW209:AY209"/>
    <mergeCell ref="AZ209:BB209"/>
    <mergeCell ref="BC207:BE207"/>
    <mergeCell ref="BF207:BF209"/>
    <mergeCell ref="BG207:BG209"/>
    <mergeCell ref="BH207:BH209"/>
    <mergeCell ref="BI207:BI209"/>
    <mergeCell ref="BJ207:BJ209"/>
    <mergeCell ref="BC209:BE209"/>
    <mergeCell ref="AR207:AR209"/>
    <mergeCell ref="AS207:AS209"/>
    <mergeCell ref="AT207:AT209"/>
    <mergeCell ref="AU207:AU209"/>
    <mergeCell ref="AW207:AY207"/>
    <mergeCell ref="AZ207:BB207"/>
    <mergeCell ref="AL207:AL209"/>
    <mergeCell ref="AM207:AM209"/>
    <mergeCell ref="AN207:AN209"/>
    <mergeCell ref="AO207:AO212"/>
    <mergeCell ref="AP207:AP209"/>
    <mergeCell ref="AQ207:AQ209"/>
    <mergeCell ref="AD207:AD209"/>
    <mergeCell ref="AE207:AG209"/>
    <mergeCell ref="AH207:AH209"/>
    <mergeCell ref="BI210:BI212"/>
    <mergeCell ref="BJ210:BJ212"/>
    <mergeCell ref="BK210:BK212"/>
    <mergeCell ref="J211:J212"/>
    <mergeCell ref="K211:K212"/>
    <mergeCell ref="AV211:AV212"/>
    <mergeCell ref="AW211:AY211"/>
    <mergeCell ref="AZ211:BB211"/>
    <mergeCell ref="BC211:BE211"/>
    <mergeCell ref="AW212:AY212"/>
    <mergeCell ref="AW210:AY210"/>
    <mergeCell ref="AZ210:BB210"/>
    <mergeCell ref="BC210:BE210"/>
    <mergeCell ref="BF210:BF212"/>
    <mergeCell ref="BG210:BG212"/>
    <mergeCell ref="BH210:BH212"/>
    <mergeCell ref="AZ212:BB212"/>
    <mergeCell ref="BC212:BE212"/>
    <mergeCell ref="AE210:AG212"/>
    <mergeCell ref="AH210:AH212"/>
    <mergeCell ref="AI210:AJ212"/>
    <mergeCell ref="AK210:AL212"/>
    <mergeCell ref="AM210:AN212"/>
    <mergeCell ref="AP210:AU212"/>
    <mergeCell ref="N210:N212"/>
    <mergeCell ref="O210:O212"/>
    <mergeCell ref="T210:T212"/>
    <mergeCell ref="U210:U212"/>
    <mergeCell ref="X210:AC212"/>
    <mergeCell ref="AD210:AD212"/>
    <mergeCell ref="AI213:AI215"/>
    <mergeCell ref="AJ213:AJ215"/>
    <mergeCell ref="AK213:AK215"/>
    <mergeCell ref="S213:S215"/>
    <mergeCell ref="T213:T215"/>
    <mergeCell ref="U213:U215"/>
    <mergeCell ref="V213:V215"/>
    <mergeCell ref="W213:W215"/>
    <mergeCell ref="X213:AC215"/>
    <mergeCell ref="M213:M215"/>
    <mergeCell ref="N213:N215"/>
    <mergeCell ref="O213:O215"/>
    <mergeCell ref="P213:P215"/>
    <mergeCell ref="Q213:Q215"/>
    <mergeCell ref="R213:R215"/>
    <mergeCell ref="A213:A218"/>
    <mergeCell ref="B213:F214"/>
    <mergeCell ref="G213:I218"/>
    <mergeCell ref="J213:J214"/>
    <mergeCell ref="K213:K214"/>
    <mergeCell ref="L213:L215"/>
    <mergeCell ref="BK213:BK215"/>
    <mergeCell ref="BN213:BO218"/>
    <mergeCell ref="AW214:AY214"/>
    <mergeCell ref="AZ214:BB214"/>
    <mergeCell ref="BC214:BE214"/>
    <mergeCell ref="B215:F218"/>
    <mergeCell ref="J215:J216"/>
    <mergeCell ref="K215:K216"/>
    <mergeCell ref="AW215:AY215"/>
    <mergeCell ref="AZ215:BB215"/>
    <mergeCell ref="BC213:BE213"/>
    <mergeCell ref="BF213:BF215"/>
    <mergeCell ref="BG213:BG215"/>
    <mergeCell ref="BH213:BH215"/>
    <mergeCell ref="BI213:BI215"/>
    <mergeCell ref="BJ213:BJ215"/>
    <mergeCell ref="BC215:BE215"/>
    <mergeCell ref="AR213:AR215"/>
    <mergeCell ref="AS213:AS215"/>
    <mergeCell ref="AT213:AT215"/>
    <mergeCell ref="AU213:AU215"/>
    <mergeCell ref="AW213:AY213"/>
    <mergeCell ref="AZ213:BB213"/>
    <mergeCell ref="AL213:AL215"/>
    <mergeCell ref="AM213:AM215"/>
    <mergeCell ref="AN213:AN215"/>
    <mergeCell ref="AO213:AO218"/>
    <mergeCell ref="AP213:AP215"/>
    <mergeCell ref="AQ213:AQ215"/>
    <mergeCell ref="AD213:AD215"/>
    <mergeCell ref="AE213:AG215"/>
    <mergeCell ref="AH213:AH215"/>
    <mergeCell ref="BI216:BI218"/>
    <mergeCell ref="BJ216:BJ218"/>
    <mergeCell ref="BK216:BK218"/>
    <mergeCell ref="J217:J218"/>
    <mergeCell ref="K217:K218"/>
    <mergeCell ref="AV217:AV218"/>
    <mergeCell ref="AW217:AY217"/>
    <mergeCell ref="AZ217:BB217"/>
    <mergeCell ref="BC217:BE217"/>
    <mergeCell ref="AW218:AY218"/>
    <mergeCell ref="AW216:AY216"/>
    <mergeCell ref="AZ216:BB216"/>
    <mergeCell ref="BC216:BE216"/>
    <mergeCell ref="BF216:BF218"/>
    <mergeCell ref="BG216:BG218"/>
    <mergeCell ref="BH216:BH218"/>
    <mergeCell ref="AZ218:BB218"/>
    <mergeCell ref="BC218:BE218"/>
    <mergeCell ref="AE216:AG218"/>
    <mergeCell ref="AH216:AH218"/>
    <mergeCell ref="AI216:AJ218"/>
    <mergeCell ref="AK216:AL218"/>
    <mergeCell ref="AM216:AN218"/>
    <mergeCell ref="AP216:AU218"/>
    <mergeCell ref="N216:N218"/>
    <mergeCell ref="O216:O218"/>
    <mergeCell ref="T216:T218"/>
    <mergeCell ref="U216:U218"/>
    <mergeCell ref="X216:AC218"/>
    <mergeCell ref="AD216:AD218"/>
    <mergeCell ref="AI219:AI221"/>
    <mergeCell ref="AJ219:AJ221"/>
    <mergeCell ref="AK219:AK221"/>
    <mergeCell ref="S219:S221"/>
    <mergeCell ref="T219:T221"/>
    <mergeCell ref="U219:U221"/>
    <mergeCell ref="V219:V221"/>
    <mergeCell ref="W219:W221"/>
    <mergeCell ref="X219:AC221"/>
    <mergeCell ref="M219:M221"/>
    <mergeCell ref="N219:N221"/>
    <mergeCell ref="O219:O221"/>
    <mergeCell ref="P219:P221"/>
    <mergeCell ref="Q219:Q221"/>
    <mergeCell ref="R219:R221"/>
    <mergeCell ref="A219:A224"/>
    <mergeCell ref="B219:F220"/>
    <mergeCell ref="G219:I224"/>
    <mergeCell ref="J219:J220"/>
    <mergeCell ref="K219:K220"/>
    <mergeCell ref="L219:L221"/>
    <mergeCell ref="BK219:BK221"/>
    <mergeCell ref="BN219:BO224"/>
    <mergeCell ref="AW220:AY220"/>
    <mergeCell ref="AZ220:BB220"/>
    <mergeCell ref="BC220:BE220"/>
    <mergeCell ref="B221:F224"/>
    <mergeCell ref="J221:J222"/>
    <mergeCell ref="K221:K222"/>
    <mergeCell ref="AW221:AY221"/>
    <mergeCell ref="AZ221:BB221"/>
    <mergeCell ref="BC219:BE219"/>
    <mergeCell ref="BF219:BF221"/>
    <mergeCell ref="BG219:BG221"/>
    <mergeCell ref="BH219:BH221"/>
    <mergeCell ref="BI219:BI221"/>
    <mergeCell ref="BJ219:BJ221"/>
    <mergeCell ref="BC221:BE221"/>
    <mergeCell ref="AR219:AR221"/>
    <mergeCell ref="AS219:AS221"/>
    <mergeCell ref="AT219:AT221"/>
    <mergeCell ref="AU219:AU221"/>
    <mergeCell ref="AW219:AY219"/>
    <mergeCell ref="AZ219:BB219"/>
    <mergeCell ref="AL219:AL221"/>
    <mergeCell ref="AM219:AM221"/>
    <mergeCell ref="AN219:AN221"/>
    <mergeCell ref="AO219:AO224"/>
    <mergeCell ref="AP219:AP221"/>
    <mergeCell ref="AQ219:AQ221"/>
    <mergeCell ref="AD219:AD221"/>
    <mergeCell ref="AE219:AG221"/>
    <mergeCell ref="AH219:AH221"/>
    <mergeCell ref="BI222:BI224"/>
    <mergeCell ref="BJ222:BJ224"/>
    <mergeCell ref="BK222:BK224"/>
    <mergeCell ref="J223:J224"/>
    <mergeCell ref="K223:K224"/>
    <mergeCell ref="AV223:AV224"/>
    <mergeCell ref="AW223:AY223"/>
    <mergeCell ref="AZ223:BB223"/>
    <mergeCell ref="BC223:BE223"/>
    <mergeCell ref="AW224:AY224"/>
    <mergeCell ref="AW222:AY222"/>
    <mergeCell ref="AZ222:BB222"/>
    <mergeCell ref="BC222:BE222"/>
    <mergeCell ref="BF222:BF224"/>
    <mergeCell ref="BG222:BG224"/>
    <mergeCell ref="BH222:BH224"/>
    <mergeCell ref="AZ224:BB224"/>
    <mergeCell ref="BC224:BE224"/>
    <mergeCell ref="AE222:AG224"/>
    <mergeCell ref="AH222:AH224"/>
    <mergeCell ref="AI222:AJ224"/>
    <mergeCell ref="AK222:AL224"/>
    <mergeCell ref="AM222:AN224"/>
    <mergeCell ref="AP222:AU224"/>
    <mergeCell ref="N222:N224"/>
    <mergeCell ref="O222:O224"/>
    <mergeCell ref="T222:T224"/>
    <mergeCell ref="U222:U224"/>
    <mergeCell ref="X222:AC224"/>
    <mergeCell ref="AD222:AD224"/>
    <mergeCell ref="AI225:AI227"/>
    <mergeCell ref="AJ225:AJ227"/>
    <mergeCell ref="AK225:AK227"/>
    <mergeCell ref="S225:S227"/>
    <mergeCell ref="T225:T227"/>
    <mergeCell ref="U225:U227"/>
    <mergeCell ref="V225:V227"/>
    <mergeCell ref="W225:W227"/>
    <mergeCell ref="X225:AC227"/>
    <mergeCell ref="M225:M227"/>
    <mergeCell ref="N225:N227"/>
    <mergeCell ref="O225:O227"/>
    <mergeCell ref="P225:P227"/>
    <mergeCell ref="Q225:Q227"/>
    <mergeCell ref="R225:R227"/>
    <mergeCell ref="A225:A230"/>
    <mergeCell ref="B225:F226"/>
    <mergeCell ref="G225:I230"/>
    <mergeCell ref="J225:J226"/>
    <mergeCell ref="K225:K226"/>
    <mergeCell ref="L225:L227"/>
    <mergeCell ref="BK225:BK227"/>
    <mergeCell ref="BN225:BO230"/>
    <mergeCell ref="AW226:AY226"/>
    <mergeCell ref="AZ226:BB226"/>
    <mergeCell ref="BC226:BE226"/>
    <mergeCell ref="B227:F230"/>
    <mergeCell ref="J227:J228"/>
    <mergeCell ref="K227:K228"/>
    <mergeCell ref="AW227:AY227"/>
    <mergeCell ref="AZ227:BB227"/>
    <mergeCell ref="BC225:BE225"/>
    <mergeCell ref="BF225:BF227"/>
    <mergeCell ref="BG225:BG227"/>
    <mergeCell ref="BH225:BH227"/>
    <mergeCell ref="BI225:BI227"/>
    <mergeCell ref="BJ225:BJ227"/>
    <mergeCell ref="BC227:BE227"/>
    <mergeCell ref="AR225:AR227"/>
    <mergeCell ref="AS225:AS227"/>
    <mergeCell ref="AT225:AT227"/>
    <mergeCell ref="AU225:AU227"/>
    <mergeCell ref="AW225:AY225"/>
    <mergeCell ref="AZ225:BB225"/>
    <mergeCell ref="AL225:AL227"/>
    <mergeCell ref="AM225:AM227"/>
    <mergeCell ref="AN225:AN227"/>
    <mergeCell ref="AO225:AO230"/>
    <mergeCell ref="AP225:AP227"/>
    <mergeCell ref="AQ225:AQ227"/>
    <mergeCell ref="AD225:AD227"/>
    <mergeCell ref="AE225:AG227"/>
    <mergeCell ref="AH225:AH227"/>
    <mergeCell ref="BI228:BI230"/>
    <mergeCell ref="BJ228:BJ230"/>
    <mergeCell ref="BK228:BK230"/>
    <mergeCell ref="J229:J230"/>
    <mergeCell ref="K229:K230"/>
    <mergeCell ref="AV229:AV230"/>
    <mergeCell ref="AW229:AY229"/>
    <mergeCell ref="AZ229:BB229"/>
    <mergeCell ref="BC229:BE229"/>
    <mergeCell ref="AW230:AY230"/>
    <mergeCell ref="AW228:AY228"/>
    <mergeCell ref="AZ228:BB228"/>
    <mergeCell ref="BC228:BE228"/>
    <mergeCell ref="BF228:BF230"/>
    <mergeCell ref="BG228:BG230"/>
    <mergeCell ref="BH228:BH230"/>
    <mergeCell ref="AZ230:BB230"/>
    <mergeCell ref="BC230:BE230"/>
    <mergeCell ref="AE228:AG230"/>
    <mergeCell ref="AH228:AH230"/>
    <mergeCell ref="AI228:AJ230"/>
    <mergeCell ref="AK228:AL230"/>
    <mergeCell ref="AM228:AN230"/>
    <mergeCell ref="AP228:AU230"/>
    <mergeCell ref="N228:N230"/>
    <mergeCell ref="O228:O230"/>
    <mergeCell ref="T228:T230"/>
    <mergeCell ref="U228:U230"/>
    <mergeCell ref="X228:AC230"/>
    <mergeCell ref="AD228:AD230"/>
    <mergeCell ref="AI231:AI233"/>
    <mergeCell ref="AJ231:AJ233"/>
    <mergeCell ref="AK231:AK233"/>
    <mergeCell ref="S231:S233"/>
    <mergeCell ref="T231:T233"/>
    <mergeCell ref="U231:U233"/>
    <mergeCell ref="V231:V233"/>
    <mergeCell ref="W231:W233"/>
    <mergeCell ref="X231:AC233"/>
    <mergeCell ref="M231:M233"/>
    <mergeCell ref="N231:N233"/>
    <mergeCell ref="O231:O233"/>
    <mergeCell ref="P231:P233"/>
    <mergeCell ref="Q231:Q233"/>
    <mergeCell ref="R231:R233"/>
    <mergeCell ref="A231:A236"/>
    <mergeCell ref="B231:F232"/>
    <mergeCell ref="G231:I236"/>
    <mergeCell ref="J231:J232"/>
    <mergeCell ref="K231:K232"/>
    <mergeCell ref="L231:L233"/>
    <mergeCell ref="BK231:BK233"/>
    <mergeCell ref="BN231:BO236"/>
    <mergeCell ref="AW232:AY232"/>
    <mergeCell ref="AZ232:BB232"/>
    <mergeCell ref="BC232:BE232"/>
    <mergeCell ref="B233:F236"/>
    <mergeCell ref="J233:J234"/>
    <mergeCell ref="K233:K234"/>
    <mergeCell ref="AW233:AY233"/>
    <mergeCell ref="AZ233:BB233"/>
    <mergeCell ref="BC231:BE231"/>
    <mergeCell ref="BF231:BF233"/>
    <mergeCell ref="BG231:BG233"/>
    <mergeCell ref="BH231:BH233"/>
    <mergeCell ref="BI231:BI233"/>
    <mergeCell ref="BJ231:BJ233"/>
    <mergeCell ref="BC233:BE233"/>
    <mergeCell ref="AR231:AR233"/>
    <mergeCell ref="AS231:AS233"/>
    <mergeCell ref="AT231:AT233"/>
    <mergeCell ref="AU231:AU233"/>
    <mergeCell ref="AW231:AY231"/>
    <mergeCell ref="AZ231:BB231"/>
    <mergeCell ref="AL231:AL233"/>
    <mergeCell ref="AM231:AM233"/>
    <mergeCell ref="AN231:AN233"/>
    <mergeCell ref="AO231:AO236"/>
    <mergeCell ref="AP231:AP233"/>
    <mergeCell ref="AQ231:AQ233"/>
    <mergeCell ref="AD231:AD233"/>
    <mergeCell ref="AE231:AG233"/>
    <mergeCell ref="AH231:AH233"/>
    <mergeCell ref="BI234:BI236"/>
    <mergeCell ref="BJ234:BJ236"/>
    <mergeCell ref="BK234:BK236"/>
    <mergeCell ref="J235:J236"/>
    <mergeCell ref="K235:K236"/>
    <mergeCell ref="AV235:AV236"/>
    <mergeCell ref="AW235:AY235"/>
    <mergeCell ref="AZ235:BB235"/>
    <mergeCell ref="BC235:BE235"/>
    <mergeCell ref="AW236:AY236"/>
    <mergeCell ref="AW234:AY234"/>
    <mergeCell ref="AZ234:BB234"/>
    <mergeCell ref="BC234:BE234"/>
    <mergeCell ref="BF234:BF236"/>
    <mergeCell ref="BG234:BG236"/>
    <mergeCell ref="BH234:BH236"/>
    <mergeCell ref="AZ236:BB236"/>
    <mergeCell ref="BC236:BE236"/>
    <mergeCell ref="AE234:AG236"/>
    <mergeCell ref="AH234:AH236"/>
    <mergeCell ref="AI234:AJ236"/>
    <mergeCell ref="AK234:AL236"/>
    <mergeCell ref="AM234:AN236"/>
    <mergeCell ref="AP234:AU236"/>
    <mergeCell ref="N234:N236"/>
    <mergeCell ref="O234:O236"/>
    <mergeCell ref="T234:T236"/>
    <mergeCell ref="U234:U236"/>
    <mergeCell ref="X234:AC236"/>
    <mergeCell ref="AD234:AD236"/>
    <mergeCell ref="AI237:AI239"/>
    <mergeCell ref="AJ237:AJ239"/>
    <mergeCell ref="AK237:AK239"/>
    <mergeCell ref="S237:S239"/>
    <mergeCell ref="T237:T239"/>
    <mergeCell ref="U237:U239"/>
    <mergeCell ref="V237:V239"/>
    <mergeCell ref="W237:W239"/>
    <mergeCell ref="X237:AC239"/>
    <mergeCell ref="M237:M239"/>
    <mergeCell ref="N237:N239"/>
    <mergeCell ref="O237:O239"/>
    <mergeCell ref="P237:P239"/>
    <mergeCell ref="Q237:Q239"/>
    <mergeCell ref="R237:R239"/>
    <mergeCell ref="A237:A242"/>
    <mergeCell ref="B237:F238"/>
    <mergeCell ref="G237:I242"/>
    <mergeCell ref="J237:J238"/>
    <mergeCell ref="K237:K238"/>
    <mergeCell ref="L237:L239"/>
    <mergeCell ref="BK237:BK239"/>
    <mergeCell ref="BN237:BO242"/>
    <mergeCell ref="AW238:AY238"/>
    <mergeCell ref="AZ238:BB238"/>
    <mergeCell ref="BC238:BE238"/>
    <mergeCell ref="B239:F242"/>
    <mergeCell ref="J239:J240"/>
    <mergeCell ref="K239:K240"/>
    <mergeCell ref="AW239:AY239"/>
    <mergeCell ref="AZ239:BB239"/>
    <mergeCell ref="BC237:BE237"/>
    <mergeCell ref="BF237:BF239"/>
    <mergeCell ref="BG237:BG239"/>
    <mergeCell ref="BH237:BH239"/>
    <mergeCell ref="BI237:BI239"/>
    <mergeCell ref="BJ237:BJ239"/>
    <mergeCell ref="BC239:BE239"/>
    <mergeCell ref="AR237:AR239"/>
    <mergeCell ref="AS237:AS239"/>
    <mergeCell ref="AT237:AT239"/>
    <mergeCell ref="AU237:AU239"/>
    <mergeCell ref="AW237:AY237"/>
    <mergeCell ref="AZ237:BB237"/>
    <mergeCell ref="AL237:AL239"/>
    <mergeCell ref="AM237:AM239"/>
    <mergeCell ref="AN237:AN239"/>
    <mergeCell ref="AO237:AO242"/>
    <mergeCell ref="AP237:AP239"/>
    <mergeCell ref="AQ237:AQ239"/>
    <mergeCell ref="AD237:AD239"/>
    <mergeCell ref="AE237:AG239"/>
    <mergeCell ref="AH237:AH239"/>
    <mergeCell ref="BI240:BI242"/>
    <mergeCell ref="BJ240:BJ242"/>
    <mergeCell ref="BK240:BK242"/>
    <mergeCell ref="J241:J242"/>
    <mergeCell ref="K241:K242"/>
    <mergeCell ref="AV241:AV242"/>
    <mergeCell ref="AW241:AY241"/>
    <mergeCell ref="AZ241:BB241"/>
    <mergeCell ref="BC241:BE241"/>
    <mergeCell ref="AW242:AY242"/>
    <mergeCell ref="AW240:AY240"/>
    <mergeCell ref="AZ240:BB240"/>
    <mergeCell ref="BC240:BE240"/>
    <mergeCell ref="BF240:BF242"/>
    <mergeCell ref="BG240:BG242"/>
    <mergeCell ref="BH240:BH242"/>
    <mergeCell ref="AZ242:BB242"/>
    <mergeCell ref="BC242:BE242"/>
    <mergeCell ref="AE240:AG242"/>
    <mergeCell ref="AH240:AH242"/>
    <mergeCell ref="AI240:AJ242"/>
    <mergeCell ref="AK240:AL242"/>
    <mergeCell ref="AM240:AN242"/>
    <mergeCell ref="AP240:AU242"/>
    <mergeCell ref="N240:N242"/>
    <mergeCell ref="O240:O242"/>
    <mergeCell ref="T240:T242"/>
    <mergeCell ref="U240:U242"/>
    <mergeCell ref="X240:AC242"/>
    <mergeCell ref="AD240:AD242"/>
    <mergeCell ref="AI243:AI245"/>
    <mergeCell ref="AJ243:AJ245"/>
    <mergeCell ref="AK243:AK245"/>
    <mergeCell ref="S243:S245"/>
    <mergeCell ref="T243:T245"/>
    <mergeCell ref="U243:U245"/>
    <mergeCell ref="V243:V245"/>
    <mergeCell ref="W243:W245"/>
    <mergeCell ref="X243:AC245"/>
    <mergeCell ref="M243:M245"/>
    <mergeCell ref="N243:N245"/>
    <mergeCell ref="O243:O245"/>
    <mergeCell ref="P243:P245"/>
    <mergeCell ref="Q243:Q245"/>
    <mergeCell ref="R243:R245"/>
    <mergeCell ref="A243:A248"/>
    <mergeCell ref="B243:F244"/>
    <mergeCell ref="G243:I248"/>
    <mergeCell ref="J243:J244"/>
    <mergeCell ref="K243:K244"/>
    <mergeCell ref="L243:L245"/>
    <mergeCell ref="BK243:BK245"/>
    <mergeCell ref="BN243:BO248"/>
    <mergeCell ref="AW244:AY244"/>
    <mergeCell ref="AZ244:BB244"/>
    <mergeCell ref="BC244:BE244"/>
    <mergeCell ref="B245:F248"/>
    <mergeCell ref="J245:J246"/>
    <mergeCell ref="K245:K246"/>
    <mergeCell ref="AW245:AY245"/>
    <mergeCell ref="AZ245:BB245"/>
    <mergeCell ref="BC243:BE243"/>
    <mergeCell ref="BF243:BF245"/>
    <mergeCell ref="BG243:BG245"/>
    <mergeCell ref="BH243:BH245"/>
    <mergeCell ref="BI243:BI245"/>
    <mergeCell ref="BJ243:BJ245"/>
    <mergeCell ref="BC245:BE245"/>
    <mergeCell ref="AR243:AR245"/>
    <mergeCell ref="AS243:AS245"/>
    <mergeCell ref="AT243:AT245"/>
    <mergeCell ref="AU243:AU245"/>
    <mergeCell ref="AW243:AY243"/>
    <mergeCell ref="AZ243:BB243"/>
    <mergeCell ref="AL243:AL245"/>
    <mergeCell ref="AM243:AM245"/>
    <mergeCell ref="AN243:AN245"/>
    <mergeCell ref="AO243:AO248"/>
    <mergeCell ref="AP243:AP245"/>
    <mergeCell ref="AQ243:AQ245"/>
    <mergeCell ref="AD243:AD245"/>
    <mergeCell ref="AE243:AG245"/>
    <mergeCell ref="AH243:AH245"/>
    <mergeCell ref="BI246:BI248"/>
    <mergeCell ref="BJ246:BJ248"/>
    <mergeCell ref="BK246:BK248"/>
    <mergeCell ref="J247:J248"/>
    <mergeCell ref="K247:K248"/>
    <mergeCell ref="AV247:AV248"/>
    <mergeCell ref="AW247:AY247"/>
    <mergeCell ref="AZ247:BB247"/>
    <mergeCell ref="BC247:BE247"/>
    <mergeCell ref="AW248:AY248"/>
    <mergeCell ref="AW246:AY246"/>
    <mergeCell ref="AZ246:BB246"/>
    <mergeCell ref="BC246:BE246"/>
    <mergeCell ref="BF246:BF248"/>
    <mergeCell ref="BG246:BG248"/>
    <mergeCell ref="BH246:BH248"/>
    <mergeCell ref="AZ248:BB248"/>
    <mergeCell ref="BC248:BE248"/>
    <mergeCell ref="AE246:AG248"/>
    <mergeCell ref="AH246:AH248"/>
    <mergeCell ref="AI246:AJ248"/>
    <mergeCell ref="AK246:AL248"/>
    <mergeCell ref="AM246:AN248"/>
    <mergeCell ref="AP246:AU248"/>
    <mergeCell ref="N246:N248"/>
    <mergeCell ref="O246:O248"/>
    <mergeCell ref="T246:T248"/>
    <mergeCell ref="U246:U248"/>
    <mergeCell ref="X246:AC248"/>
    <mergeCell ref="AD246:AD248"/>
    <mergeCell ref="AI249:AI251"/>
    <mergeCell ref="AJ249:AJ251"/>
    <mergeCell ref="AK249:AK251"/>
    <mergeCell ref="S249:S251"/>
    <mergeCell ref="T249:T251"/>
    <mergeCell ref="U249:U251"/>
    <mergeCell ref="V249:V251"/>
    <mergeCell ref="W249:W251"/>
    <mergeCell ref="X249:AC251"/>
    <mergeCell ref="M249:M251"/>
    <mergeCell ref="N249:N251"/>
    <mergeCell ref="O249:O251"/>
    <mergeCell ref="P249:P251"/>
    <mergeCell ref="Q249:Q251"/>
    <mergeCell ref="R249:R251"/>
    <mergeCell ref="A249:A254"/>
    <mergeCell ref="B249:F250"/>
    <mergeCell ref="G249:I254"/>
    <mergeCell ref="J249:J250"/>
    <mergeCell ref="K249:K250"/>
    <mergeCell ref="L249:L251"/>
    <mergeCell ref="BK249:BK251"/>
    <mergeCell ref="BN249:BO254"/>
    <mergeCell ref="AW250:AY250"/>
    <mergeCell ref="AZ250:BB250"/>
    <mergeCell ref="BC250:BE250"/>
    <mergeCell ref="B251:F254"/>
    <mergeCell ref="J251:J252"/>
    <mergeCell ref="K251:K252"/>
    <mergeCell ref="AW251:AY251"/>
    <mergeCell ref="AZ251:BB251"/>
    <mergeCell ref="BC249:BE249"/>
    <mergeCell ref="BF249:BF251"/>
    <mergeCell ref="BG249:BG251"/>
    <mergeCell ref="BH249:BH251"/>
    <mergeCell ref="BI249:BI251"/>
    <mergeCell ref="BJ249:BJ251"/>
    <mergeCell ref="BC251:BE251"/>
    <mergeCell ref="AR249:AR251"/>
    <mergeCell ref="AS249:AS251"/>
    <mergeCell ref="AT249:AT251"/>
    <mergeCell ref="AU249:AU251"/>
    <mergeCell ref="AW249:AY249"/>
    <mergeCell ref="AZ249:BB249"/>
    <mergeCell ref="AL249:AL251"/>
    <mergeCell ref="AM249:AM251"/>
    <mergeCell ref="AN249:AN251"/>
    <mergeCell ref="AO249:AO254"/>
    <mergeCell ref="AP249:AP251"/>
    <mergeCell ref="AQ249:AQ251"/>
    <mergeCell ref="AD249:AD251"/>
    <mergeCell ref="AE249:AG251"/>
    <mergeCell ref="AH249:AH251"/>
    <mergeCell ref="BI252:BI254"/>
    <mergeCell ref="BJ252:BJ254"/>
    <mergeCell ref="BK252:BK254"/>
    <mergeCell ref="J253:J254"/>
    <mergeCell ref="K253:K254"/>
    <mergeCell ref="AV253:AV254"/>
    <mergeCell ref="AW253:AY253"/>
    <mergeCell ref="AZ253:BB253"/>
    <mergeCell ref="BC253:BE253"/>
    <mergeCell ref="AW254:AY254"/>
    <mergeCell ref="AW252:AY252"/>
    <mergeCell ref="AZ252:BB252"/>
    <mergeCell ref="BC252:BE252"/>
    <mergeCell ref="BF252:BF254"/>
    <mergeCell ref="BG252:BG254"/>
    <mergeCell ref="BH252:BH254"/>
    <mergeCell ref="AZ254:BB254"/>
    <mergeCell ref="BC254:BE254"/>
    <mergeCell ref="AE252:AG254"/>
    <mergeCell ref="AH252:AH254"/>
    <mergeCell ref="AI252:AJ254"/>
    <mergeCell ref="AK252:AL254"/>
    <mergeCell ref="AM252:AN254"/>
    <mergeCell ref="AP252:AU254"/>
    <mergeCell ref="N252:N254"/>
    <mergeCell ref="O252:O254"/>
    <mergeCell ref="T252:T254"/>
    <mergeCell ref="U252:U254"/>
    <mergeCell ref="X252:AC254"/>
    <mergeCell ref="AD252:AD254"/>
    <mergeCell ref="AI255:AI257"/>
    <mergeCell ref="AJ255:AJ257"/>
    <mergeCell ref="AK255:AK257"/>
    <mergeCell ref="S255:S257"/>
    <mergeCell ref="T255:T257"/>
    <mergeCell ref="U255:U257"/>
    <mergeCell ref="V255:V257"/>
    <mergeCell ref="W255:W257"/>
    <mergeCell ref="X255:AC257"/>
    <mergeCell ref="M255:M257"/>
    <mergeCell ref="N255:N257"/>
    <mergeCell ref="O255:O257"/>
    <mergeCell ref="P255:P257"/>
    <mergeCell ref="Q255:Q257"/>
    <mergeCell ref="R255:R257"/>
    <mergeCell ref="A255:A260"/>
    <mergeCell ref="B255:F256"/>
    <mergeCell ref="G255:I260"/>
    <mergeCell ref="J255:J256"/>
    <mergeCell ref="K255:K256"/>
    <mergeCell ref="L255:L257"/>
    <mergeCell ref="BK255:BK257"/>
    <mergeCell ref="BN255:BO260"/>
    <mergeCell ref="AW256:AY256"/>
    <mergeCell ref="AZ256:BB256"/>
    <mergeCell ref="BC256:BE256"/>
    <mergeCell ref="B257:F260"/>
    <mergeCell ref="J257:J258"/>
    <mergeCell ref="K257:K258"/>
    <mergeCell ref="AW257:AY257"/>
    <mergeCell ref="AZ257:BB257"/>
    <mergeCell ref="BC255:BE255"/>
    <mergeCell ref="BF255:BF257"/>
    <mergeCell ref="BG255:BG257"/>
    <mergeCell ref="BH255:BH257"/>
    <mergeCell ref="BI255:BI257"/>
    <mergeCell ref="BJ255:BJ257"/>
    <mergeCell ref="BC257:BE257"/>
    <mergeCell ref="AR255:AR257"/>
    <mergeCell ref="AS255:AS257"/>
    <mergeCell ref="AT255:AT257"/>
    <mergeCell ref="AU255:AU257"/>
    <mergeCell ref="AW255:AY255"/>
    <mergeCell ref="AZ255:BB255"/>
    <mergeCell ref="AL255:AL257"/>
    <mergeCell ref="AM255:AM257"/>
    <mergeCell ref="AN255:AN257"/>
    <mergeCell ref="AO255:AO260"/>
    <mergeCell ref="AP255:AP257"/>
    <mergeCell ref="AQ255:AQ257"/>
    <mergeCell ref="AD255:AD257"/>
    <mergeCell ref="AE255:AG257"/>
    <mergeCell ref="AH255:AH257"/>
    <mergeCell ref="BI258:BI260"/>
    <mergeCell ref="BJ258:BJ260"/>
    <mergeCell ref="BK258:BK260"/>
    <mergeCell ref="J259:J260"/>
    <mergeCell ref="K259:K260"/>
    <mergeCell ref="AV259:AV260"/>
    <mergeCell ref="AW259:AY259"/>
    <mergeCell ref="AZ259:BB259"/>
    <mergeCell ref="BC259:BE259"/>
    <mergeCell ref="AW260:AY260"/>
    <mergeCell ref="AW258:AY258"/>
    <mergeCell ref="AZ258:BB258"/>
    <mergeCell ref="BC258:BE258"/>
    <mergeCell ref="BF258:BF260"/>
    <mergeCell ref="BG258:BG260"/>
    <mergeCell ref="BH258:BH260"/>
    <mergeCell ref="AZ260:BB260"/>
    <mergeCell ref="BC260:BE260"/>
    <mergeCell ref="AE258:AG260"/>
    <mergeCell ref="AH258:AH260"/>
    <mergeCell ref="AI258:AJ260"/>
    <mergeCell ref="AK258:AL260"/>
    <mergeCell ref="AM258:AN260"/>
    <mergeCell ref="AP258:AU260"/>
    <mergeCell ref="N258:N260"/>
    <mergeCell ref="O258:O260"/>
    <mergeCell ref="T258:T260"/>
    <mergeCell ref="U258:U260"/>
    <mergeCell ref="X258:AC260"/>
    <mergeCell ref="AD258:AD260"/>
    <mergeCell ref="AI261:AI263"/>
    <mergeCell ref="AJ261:AJ263"/>
    <mergeCell ref="AK261:AK263"/>
    <mergeCell ref="S261:S263"/>
    <mergeCell ref="T261:T263"/>
    <mergeCell ref="U261:U263"/>
    <mergeCell ref="V261:V263"/>
    <mergeCell ref="W261:W263"/>
    <mergeCell ref="X261:AC263"/>
    <mergeCell ref="M261:M263"/>
    <mergeCell ref="N261:N263"/>
    <mergeCell ref="O261:O263"/>
    <mergeCell ref="P261:P263"/>
    <mergeCell ref="Q261:Q263"/>
    <mergeCell ref="R261:R263"/>
    <mergeCell ref="A261:A266"/>
    <mergeCell ref="B261:F262"/>
    <mergeCell ref="G261:I266"/>
    <mergeCell ref="J261:J262"/>
    <mergeCell ref="K261:K262"/>
    <mergeCell ref="L261:L263"/>
    <mergeCell ref="BK261:BK263"/>
    <mergeCell ref="BN261:BO266"/>
    <mergeCell ref="AW262:AY262"/>
    <mergeCell ref="AZ262:BB262"/>
    <mergeCell ref="BC262:BE262"/>
    <mergeCell ref="B263:F266"/>
    <mergeCell ref="J263:J264"/>
    <mergeCell ref="K263:K264"/>
    <mergeCell ref="AW263:AY263"/>
    <mergeCell ref="AZ263:BB263"/>
    <mergeCell ref="BC261:BE261"/>
    <mergeCell ref="BF261:BF263"/>
    <mergeCell ref="BG261:BG263"/>
    <mergeCell ref="BH261:BH263"/>
    <mergeCell ref="BI261:BI263"/>
    <mergeCell ref="BJ261:BJ263"/>
    <mergeCell ref="BC263:BE263"/>
    <mergeCell ref="AR261:AR263"/>
    <mergeCell ref="AS261:AS263"/>
    <mergeCell ref="AT261:AT263"/>
    <mergeCell ref="AU261:AU263"/>
    <mergeCell ref="AW261:AY261"/>
    <mergeCell ref="AZ261:BB261"/>
    <mergeCell ref="AL261:AL263"/>
    <mergeCell ref="AM261:AM263"/>
    <mergeCell ref="AN261:AN263"/>
    <mergeCell ref="AO261:AO266"/>
    <mergeCell ref="AP261:AP263"/>
    <mergeCell ref="AQ261:AQ263"/>
    <mergeCell ref="AD261:AD263"/>
    <mergeCell ref="AE261:AG263"/>
    <mergeCell ref="AH261:AH263"/>
    <mergeCell ref="BI264:BI266"/>
    <mergeCell ref="BJ264:BJ266"/>
    <mergeCell ref="BK264:BK266"/>
    <mergeCell ref="J265:J266"/>
    <mergeCell ref="K265:K266"/>
    <mergeCell ref="AV265:AV266"/>
    <mergeCell ref="AW265:AY265"/>
    <mergeCell ref="AZ265:BB265"/>
    <mergeCell ref="BC265:BE265"/>
    <mergeCell ref="AW266:AY266"/>
    <mergeCell ref="AW264:AY264"/>
    <mergeCell ref="AZ264:BB264"/>
    <mergeCell ref="BC264:BE264"/>
    <mergeCell ref="BF264:BF266"/>
    <mergeCell ref="BG264:BG266"/>
    <mergeCell ref="BH264:BH266"/>
    <mergeCell ref="AZ266:BB266"/>
    <mergeCell ref="BC266:BE266"/>
    <mergeCell ref="AE264:AG266"/>
    <mergeCell ref="AH264:AH266"/>
    <mergeCell ref="AI264:AJ266"/>
    <mergeCell ref="AK264:AL266"/>
    <mergeCell ref="AM264:AN266"/>
    <mergeCell ref="AP264:AU266"/>
    <mergeCell ref="N264:N266"/>
    <mergeCell ref="O264:O266"/>
    <mergeCell ref="T264:T266"/>
    <mergeCell ref="U264:U266"/>
    <mergeCell ref="X264:AC266"/>
    <mergeCell ref="AD264:AD266"/>
    <mergeCell ref="AI267:AI269"/>
    <mergeCell ref="AJ267:AJ269"/>
    <mergeCell ref="AK267:AK269"/>
    <mergeCell ref="S267:S269"/>
    <mergeCell ref="T267:T269"/>
    <mergeCell ref="U267:U269"/>
    <mergeCell ref="V267:V269"/>
    <mergeCell ref="W267:W269"/>
    <mergeCell ref="X267:AC269"/>
    <mergeCell ref="M267:M269"/>
    <mergeCell ref="N267:N269"/>
    <mergeCell ref="O267:O269"/>
    <mergeCell ref="P267:P269"/>
    <mergeCell ref="Q267:Q269"/>
    <mergeCell ref="R267:R269"/>
    <mergeCell ref="A267:A272"/>
    <mergeCell ref="B267:F268"/>
    <mergeCell ref="G267:I272"/>
    <mergeCell ref="J267:J268"/>
    <mergeCell ref="K267:K268"/>
    <mergeCell ref="L267:L269"/>
    <mergeCell ref="BK267:BK269"/>
    <mergeCell ref="BN267:BO272"/>
    <mergeCell ref="AW268:AY268"/>
    <mergeCell ref="AZ268:BB268"/>
    <mergeCell ref="BC268:BE268"/>
    <mergeCell ref="B269:F272"/>
    <mergeCell ref="J269:J270"/>
    <mergeCell ref="K269:K270"/>
    <mergeCell ref="AW269:AY269"/>
    <mergeCell ref="AZ269:BB269"/>
    <mergeCell ref="BC267:BE267"/>
    <mergeCell ref="BF267:BF269"/>
    <mergeCell ref="BG267:BG269"/>
    <mergeCell ref="BH267:BH269"/>
    <mergeCell ref="BI267:BI269"/>
    <mergeCell ref="BJ267:BJ269"/>
    <mergeCell ref="BC269:BE269"/>
    <mergeCell ref="AR267:AR269"/>
    <mergeCell ref="AS267:AS269"/>
    <mergeCell ref="AT267:AT269"/>
    <mergeCell ref="AU267:AU269"/>
    <mergeCell ref="AW267:AY267"/>
    <mergeCell ref="AZ267:BB267"/>
    <mergeCell ref="AL267:AL269"/>
    <mergeCell ref="AM267:AM269"/>
    <mergeCell ref="AN267:AN269"/>
    <mergeCell ref="AO267:AO272"/>
    <mergeCell ref="AP267:AP269"/>
    <mergeCell ref="AQ267:AQ269"/>
    <mergeCell ref="AD267:AD269"/>
    <mergeCell ref="AE267:AG269"/>
    <mergeCell ref="AH267:AH269"/>
    <mergeCell ref="BJ270:BJ272"/>
    <mergeCell ref="BK270:BK272"/>
    <mergeCell ref="J271:J272"/>
    <mergeCell ref="K271:K272"/>
    <mergeCell ref="AV271:AV272"/>
    <mergeCell ref="AW271:AY271"/>
    <mergeCell ref="AZ271:BB271"/>
    <mergeCell ref="BC271:BE271"/>
    <mergeCell ref="AW272:AY272"/>
    <mergeCell ref="AW270:AY270"/>
    <mergeCell ref="AZ270:BB270"/>
    <mergeCell ref="BC270:BE270"/>
    <mergeCell ref="BF270:BF272"/>
    <mergeCell ref="BG270:BG272"/>
    <mergeCell ref="BH270:BH272"/>
    <mergeCell ref="AZ272:BB272"/>
    <mergeCell ref="BC272:BE272"/>
    <mergeCell ref="AE270:AG272"/>
    <mergeCell ref="AH270:AH272"/>
    <mergeCell ref="AI270:AJ272"/>
    <mergeCell ref="AK270:AL272"/>
    <mergeCell ref="AM270:AN272"/>
    <mergeCell ref="AP270:AU272"/>
    <mergeCell ref="N270:N272"/>
    <mergeCell ref="O270:O272"/>
    <mergeCell ref="T270:T272"/>
    <mergeCell ref="U270:U272"/>
    <mergeCell ref="X270:AC272"/>
    <mergeCell ref="AD270:AD272"/>
    <mergeCell ref="Y274:Y275"/>
    <mergeCell ref="Z274:Z275"/>
    <mergeCell ref="AA274:AE275"/>
    <mergeCell ref="AF274:AF275"/>
    <mergeCell ref="AG274:AJ275"/>
    <mergeCell ref="AK275:AL275"/>
    <mergeCell ref="AK273:AL273"/>
    <mergeCell ref="B274:B275"/>
    <mergeCell ref="C274:C275"/>
    <mergeCell ref="D274:F275"/>
    <mergeCell ref="H274:H275"/>
    <mergeCell ref="I274:I275"/>
    <mergeCell ref="J274:Q275"/>
    <mergeCell ref="S274:S275"/>
    <mergeCell ref="T274:T275"/>
    <mergeCell ref="U274:W275"/>
    <mergeCell ref="BI270:BI272"/>
    <mergeCell ref="A279:AD279"/>
    <mergeCell ref="AK279:AL279"/>
    <mergeCell ref="U276:X277"/>
    <mergeCell ref="Y276:Y277"/>
    <mergeCell ref="Z276:Z277"/>
    <mergeCell ref="AA276:AF277"/>
    <mergeCell ref="AK277:AL277"/>
    <mergeCell ref="D278:G278"/>
    <mergeCell ref="AK278:AL278"/>
    <mergeCell ref="L276:L277"/>
    <mergeCell ref="M276:M277"/>
    <mergeCell ref="N276:N277"/>
    <mergeCell ref="O276:R277"/>
    <mergeCell ref="S276:S277"/>
    <mergeCell ref="T276:T277"/>
    <mergeCell ref="B276:B277"/>
    <mergeCell ref="C276:C277"/>
    <mergeCell ref="D276:F277"/>
    <mergeCell ref="H276:H277"/>
    <mergeCell ref="I276:I277"/>
    <mergeCell ref="J276:K277"/>
    <mergeCell ref="BL20:BM25"/>
    <mergeCell ref="BL26:BM31"/>
    <mergeCell ref="BL32:BM37"/>
    <mergeCell ref="BL38:BM43"/>
    <mergeCell ref="BL44:BM49"/>
    <mergeCell ref="BL50:BM55"/>
    <mergeCell ref="BL56:BM61"/>
    <mergeCell ref="BL62:BM67"/>
    <mergeCell ref="BL68:BM73"/>
    <mergeCell ref="BL74:BM79"/>
    <mergeCell ref="BL80:BM85"/>
    <mergeCell ref="BL99:BM104"/>
    <mergeCell ref="BL105:BM110"/>
    <mergeCell ref="BL111:BM116"/>
    <mergeCell ref="BL117:BM122"/>
    <mergeCell ref="BL123:BM128"/>
    <mergeCell ref="BL129:BM134"/>
    <mergeCell ref="BL249:BM254"/>
    <mergeCell ref="BL255:BM260"/>
    <mergeCell ref="BL261:BM266"/>
    <mergeCell ref="BL267:BM272"/>
    <mergeCell ref="BL273:BM278"/>
    <mergeCell ref="BL135:BM140"/>
    <mergeCell ref="BL141:BM146"/>
    <mergeCell ref="BL147:BM152"/>
    <mergeCell ref="BL153:BM158"/>
    <mergeCell ref="BL159:BM164"/>
    <mergeCell ref="BL165:BM170"/>
    <mergeCell ref="BL171:BM176"/>
    <mergeCell ref="BL177:BM182"/>
    <mergeCell ref="BL195:BM200"/>
    <mergeCell ref="BL201:BM206"/>
    <mergeCell ref="BL207:BM212"/>
    <mergeCell ref="BL213:BM218"/>
    <mergeCell ref="BL219:BM224"/>
    <mergeCell ref="BL225:BM230"/>
    <mergeCell ref="BL231:BM236"/>
    <mergeCell ref="BL237:BM242"/>
    <mergeCell ref="BL243:BM248"/>
  </mergeCells>
  <phoneticPr fontId="4"/>
  <printOptions horizontalCentered="1" verticalCentered="1"/>
  <pageMargins left="0.51181102362204722" right="0.31496062992125984" top="0.35433070866141736" bottom="0.35433070866141736" header="0.31496062992125984" footer="0.31496062992125984"/>
  <pageSetup paperSize="8" scale="63" firstPageNumber="6" orientation="landscape" useFirstPageNumber="1" r:id="rId1"/>
  <headerFooter>
    <oddHeader>&amp;R&amp;"ＭＳ Ｐ明朝,標準"&amp;12川建安様式第6号</oddHeader>
    <oddFooter>&amp;C - &amp;P -&amp;R&amp;"ＭＳ Ｐ明朝,標準"H26.12.12改訂</oddFooter>
  </headerFooter>
  <drawing r:id="rId2"/>
  <legacyDrawing r:id="rId3"/>
</worksheet>
</file>

<file path=xl/worksheets/sheet14.xml><?xml version="1.0" encoding="utf-8"?>
<worksheet xmlns="http://schemas.openxmlformats.org/spreadsheetml/2006/main" xmlns:r="http://schemas.openxmlformats.org/officeDocument/2006/relationships">
  <sheetPr>
    <tabColor rgb="FFFFFF00"/>
  </sheetPr>
  <dimension ref="A1:Y25"/>
  <sheetViews>
    <sheetView view="pageBreakPreview" zoomScale="85" zoomScaleNormal="100" zoomScaleSheetLayoutView="85" workbookViewId="0">
      <selection activeCell="D5" sqref="D5"/>
    </sheetView>
  </sheetViews>
  <sheetFormatPr defaultRowHeight="13.5"/>
  <cols>
    <col min="1" max="1" width="16.75" style="60" customWidth="1"/>
    <col min="2" max="2" width="27.5" style="60" customWidth="1"/>
    <col min="3" max="3" width="40.5" style="60" customWidth="1"/>
    <col min="4" max="4" width="13.5" style="60" customWidth="1"/>
    <col min="5" max="5" width="17.5" style="60" customWidth="1"/>
    <col min="6" max="16" width="4" style="60" customWidth="1"/>
    <col min="17" max="17" width="4.75" style="60" customWidth="1"/>
    <col min="18" max="18" width="4.125" style="60" customWidth="1"/>
    <col min="19" max="19" width="17.625" style="60" customWidth="1"/>
    <col min="20" max="24" width="4.25" style="60" customWidth="1"/>
    <col min="25" max="25" width="2.125" style="60" customWidth="1"/>
    <col min="26" max="16384" width="9" style="60"/>
  </cols>
  <sheetData>
    <row r="1" spans="1:25" ht="33" customHeight="1">
      <c r="A1" s="712" t="s">
        <v>2453</v>
      </c>
      <c r="B1" s="503"/>
      <c r="C1" s="503"/>
      <c r="D1" s="503"/>
      <c r="E1" s="503"/>
      <c r="F1" s="503"/>
      <c r="G1" s="503"/>
      <c r="H1" s="503"/>
      <c r="I1" s="503"/>
      <c r="J1" s="503"/>
      <c r="K1" s="503"/>
      <c r="L1" s="503"/>
      <c r="M1" s="503"/>
      <c r="N1" s="503"/>
      <c r="O1" s="503"/>
      <c r="P1" s="503"/>
      <c r="Q1" s="2053" t="s">
        <v>2247</v>
      </c>
      <c r="R1" s="2054"/>
      <c r="S1" s="2053" t="s">
        <v>2113</v>
      </c>
      <c r="T1" s="2055"/>
      <c r="U1" s="2055"/>
      <c r="V1" s="2055"/>
      <c r="W1" s="2055"/>
      <c r="X1" s="2056"/>
    </row>
    <row r="2" spans="1:25" ht="10.5" customHeight="1">
      <c r="S2" s="2057"/>
      <c r="T2" s="2057"/>
      <c r="U2" s="2057"/>
      <c r="V2" s="2057"/>
      <c r="W2" s="2057"/>
      <c r="X2" s="2057"/>
    </row>
    <row r="3" spans="1:25" ht="14.25">
      <c r="A3" s="148"/>
      <c r="B3" s="153"/>
      <c r="E3" s="152"/>
      <c r="F3" s="151" t="s">
        <v>666</v>
      </c>
      <c r="G3" s="150"/>
      <c r="H3" s="150"/>
      <c r="I3" s="150"/>
      <c r="J3" s="150"/>
      <c r="K3" s="151" t="s">
        <v>665</v>
      </c>
      <c r="L3" s="150"/>
      <c r="M3" s="150"/>
      <c r="N3" s="150"/>
      <c r="O3" s="149"/>
      <c r="Q3" s="2058" t="s">
        <v>2126</v>
      </c>
      <c r="R3" s="2058"/>
      <c r="S3" s="2058"/>
      <c r="T3" s="2058"/>
      <c r="U3" s="2058"/>
      <c r="V3" s="2058"/>
      <c r="W3" s="2058"/>
      <c r="X3" s="2058"/>
    </row>
    <row r="4" spans="1:25" ht="19.5" customHeight="1">
      <c r="A4" s="148"/>
      <c r="B4" s="99"/>
      <c r="C4" s="504"/>
      <c r="E4" s="146" t="s">
        <v>664</v>
      </c>
      <c r="F4" s="903" t="s">
        <v>2248</v>
      </c>
      <c r="G4" s="904"/>
      <c r="H4" s="904"/>
      <c r="I4" s="904"/>
      <c r="J4" s="904"/>
      <c r="K4" s="2043" t="s">
        <v>2249</v>
      </c>
      <c r="L4" s="2041"/>
      <c r="M4" s="2041"/>
      <c r="N4" s="2041"/>
      <c r="O4" s="2042"/>
      <c r="Q4" s="2058"/>
      <c r="R4" s="2058"/>
      <c r="S4" s="2058"/>
      <c r="T4" s="2058"/>
      <c r="U4" s="2058"/>
      <c r="V4" s="2058"/>
      <c r="W4" s="2058"/>
      <c r="X4" s="2058"/>
    </row>
    <row r="5" spans="1:25" ht="20.25" customHeight="1">
      <c r="A5" s="148"/>
      <c r="B5" s="99"/>
      <c r="E5" s="146" t="s">
        <v>663</v>
      </c>
      <c r="F5" s="2040" t="s">
        <v>2250</v>
      </c>
      <c r="G5" s="2041"/>
      <c r="H5" s="2041"/>
      <c r="I5" s="2041"/>
      <c r="J5" s="2042"/>
      <c r="K5" s="2043" t="s">
        <v>2251</v>
      </c>
      <c r="L5" s="2041"/>
      <c r="M5" s="2041"/>
      <c r="N5" s="2041"/>
      <c r="O5" s="2042"/>
      <c r="T5" s="505" t="s">
        <v>2452</v>
      </c>
      <c r="U5" s="505"/>
      <c r="V5" s="505"/>
      <c r="W5" s="505"/>
    </row>
    <row r="6" spans="1:25" ht="20.25" customHeight="1">
      <c r="E6" s="147" t="s">
        <v>662</v>
      </c>
      <c r="F6" s="2040"/>
      <c r="G6" s="2041"/>
      <c r="H6" s="2041"/>
      <c r="I6" s="2041"/>
      <c r="J6" s="2042"/>
      <c r="K6" s="2040"/>
      <c r="L6" s="2041"/>
      <c r="M6" s="2041"/>
      <c r="N6" s="2041"/>
      <c r="O6" s="2042"/>
    </row>
    <row r="7" spans="1:25" ht="20.25" customHeight="1">
      <c r="E7" s="146" t="s">
        <v>661</v>
      </c>
      <c r="F7" s="2040"/>
      <c r="G7" s="2041"/>
      <c r="H7" s="2041"/>
      <c r="I7" s="2041"/>
      <c r="J7" s="2042"/>
      <c r="K7" s="2040"/>
      <c r="L7" s="2041"/>
      <c r="M7" s="2041"/>
      <c r="N7" s="2041"/>
      <c r="O7" s="2042"/>
      <c r="S7" s="135"/>
      <c r="T7" s="135"/>
      <c r="U7" s="135"/>
      <c r="V7" s="135"/>
      <c r="W7" s="135"/>
      <c r="X7" s="135"/>
      <c r="Y7" s="135"/>
    </row>
    <row r="8" spans="1:25" ht="20.25" customHeight="1">
      <c r="C8" s="506"/>
      <c r="E8" s="146" t="s">
        <v>660</v>
      </c>
      <c r="F8" s="2040"/>
      <c r="G8" s="2041"/>
      <c r="H8" s="2041"/>
      <c r="I8" s="2041"/>
      <c r="J8" s="2042"/>
      <c r="K8" s="2040"/>
      <c r="L8" s="2041"/>
      <c r="M8" s="2041"/>
      <c r="N8" s="2041"/>
      <c r="O8" s="2042"/>
      <c r="S8" s="143" t="s">
        <v>2252</v>
      </c>
      <c r="T8" s="848" t="str">
        <f>入力!$C$21</f>
        <v>●●●-●●●●</v>
      </c>
      <c r="U8" s="507"/>
      <c r="V8" s="507"/>
      <c r="W8" s="507"/>
      <c r="X8" s="507"/>
      <c r="Y8" s="135"/>
    </row>
    <row r="9" spans="1:25" ht="20.25" customHeight="1">
      <c r="E9" s="146" t="s">
        <v>659</v>
      </c>
      <c r="F9" s="2040"/>
      <c r="G9" s="2041"/>
      <c r="H9" s="2041"/>
      <c r="I9" s="2041"/>
      <c r="J9" s="2042"/>
      <c r="K9" s="2043" t="s">
        <v>2253</v>
      </c>
      <c r="L9" s="2041"/>
      <c r="M9" s="2041"/>
      <c r="N9" s="2041"/>
      <c r="O9" s="2042"/>
      <c r="S9" s="143" t="s">
        <v>658</v>
      </c>
      <c r="T9" s="2044" t="str">
        <f>入力!$C$22</f>
        <v>北九州市小倉南区▲▲町1-4-5</v>
      </c>
      <c r="U9" s="2044"/>
      <c r="V9" s="2044"/>
      <c r="W9" s="2044"/>
      <c r="X9" s="2044"/>
    </row>
    <row r="10" spans="1:25" ht="20.25" customHeight="1">
      <c r="E10" s="146" t="s">
        <v>657</v>
      </c>
      <c r="F10" s="2040" t="s">
        <v>2254</v>
      </c>
      <c r="G10" s="2041"/>
      <c r="H10" s="2041"/>
      <c r="I10" s="2041"/>
      <c r="J10" s="2042"/>
      <c r="K10" s="2043" t="s">
        <v>2255</v>
      </c>
      <c r="L10" s="2041"/>
      <c r="M10" s="2041"/>
      <c r="N10" s="2041"/>
      <c r="O10" s="2042"/>
      <c r="S10" s="143"/>
      <c r="T10" s="141"/>
      <c r="U10" s="141"/>
      <c r="V10" s="141"/>
      <c r="W10" s="141"/>
      <c r="X10" s="141"/>
    </row>
    <row r="11" spans="1:25" ht="20.25" customHeight="1">
      <c r="E11" s="146" t="s">
        <v>656</v>
      </c>
      <c r="F11" s="2045"/>
      <c r="G11" s="2046"/>
      <c r="H11" s="2046"/>
      <c r="I11" s="2046"/>
      <c r="J11" s="2047"/>
      <c r="K11" s="2045"/>
      <c r="L11" s="2046"/>
      <c r="M11" s="2046"/>
      <c r="N11" s="2046"/>
      <c r="O11" s="2047"/>
      <c r="S11" s="143" t="s">
        <v>655</v>
      </c>
      <c r="T11" s="2048" t="str">
        <f>入力!$C$25</f>
        <v>株式会社　△△△△</v>
      </c>
      <c r="U11" s="2048"/>
      <c r="V11" s="2048"/>
      <c r="W11" s="2048"/>
      <c r="X11" s="2048"/>
    </row>
    <row r="12" spans="1:25" ht="14.25" customHeight="1">
      <c r="E12" s="892"/>
      <c r="F12" s="892"/>
      <c r="G12" s="892"/>
      <c r="H12" s="892"/>
      <c r="I12" s="892"/>
      <c r="J12" s="892"/>
      <c r="K12" s="892"/>
      <c r="L12" s="892"/>
      <c r="M12" s="892"/>
      <c r="N12" s="892"/>
      <c r="O12" s="892"/>
      <c r="S12" s="143"/>
      <c r="T12" s="141"/>
      <c r="U12" s="141"/>
      <c r="V12" s="141"/>
      <c r="W12" s="141"/>
      <c r="X12" s="141"/>
      <c r="Y12" s="135"/>
    </row>
    <row r="13" spans="1:25">
      <c r="F13" s="135" t="s">
        <v>654</v>
      </c>
      <c r="L13" s="135" t="s">
        <v>653</v>
      </c>
      <c r="N13" s="144"/>
      <c r="S13" s="143" t="s">
        <v>652</v>
      </c>
      <c r="T13" s="2049" t="str">
        <f>入力!$C$26</f>
        <v>工事次郎</v>
      </c>
      <c r="U13" s="2049"/>
      <c r="V13" s="2049"/>
      <c r="W13" s="2049"/>
      <c r="X13" s="145"/>
    </row>
    <row r="14" spans="1:25" ht="14.25" customHeight="1">
      <c r="F14" s="135" t="s">
        <v>651</v>
      </c>
      <c r="L14" s="135" t="s">
        <v>650</v>
      </c>
      <c r="M14" s="144"/>
      <c r="N14" s="144"/>
      <c r="O14" s="144"/>
      <c r="P14" s="144"/>
      <c r="S14" s="143" t="s">
        <v>2256</v>
      </c>
      <c r="T14" s="849" t="str">
        <f>入力!$C$23</f>
        <v>093</v>
      </c>
      <c r="U14" s="508" t="s">
        <v>649</v>
      </c>
      <c r="V14" s="849">
        <f>入力!$E$23</f>
        <v>123</v>
      </c>
      <c r="W14" s="508" t="s">
        <v>649</v>
      </c>
      <c r="X14" s="849" t="str">
        <f>入力!$G$23</f>
        <v>4567</v>
      </c>
      <c r="Y14" s="135"/>
    </row>
    <row r="15" spans="1:25" ht="14.25" customHeight="1">
      <c r="F15" s="135" t="s">
        <v>648</v>
      </c>
      <c r="L15" s="135" t="s">
        <v>647</v>
      </c>
      <c r="M15" s="144"/>
      <c r="N15" s="144"/>
      <c r="O15" s="144"/>
      <c r="P15" s="144"/>
      <c r="S15" s="143" t="s">
        <v>2257</v>
      </c>
      <c r="T15" s="849" t="str">
        <f>入力!$C$24</f>
        <v>093</v>
      </c>
      <c r="U15" s="508" t="s">
        <v>646</v>
      </c>
      <c r="V15" s="849">
        <f>入力!$E$24</f>
        <v>123</v>
      </c>
      <c r="W15" s="508" t="s">
        <v>646</v>
      </c>
      <c r="X15" s="849" t="str">
        <f>入力!$G$24</f>
        <v>7890</v>
      </c>
      <c r="Y15" s="135"/>
    </row>
    <row r="16" spans="1:25">
      <c r="L16" s="135"/>
      <c r="M16" s="135"/>
      <c r="N16" s="135"/>
      <c r="O16" s="135"/>
      <c r="P16" s="144"/>
      <c r="Q16" s="142"/>
      <c r="S16" s="141"/>
      <c r="X16" s="141"/>
      <c r="Y16" s="135"/>
    </row>
    <row r="17" spans="1:24" ht="39.75" customHeight="1">
      <c r="A17" s="862" t="s">
        <v>645</v>
      </c>
      <c r="B17" s="509" t="s">
        <v>644</v>
      </c>
      <c r="C17" s="509" t="s">
        <v>643</v>
      </c>
      <c r="D17" s="509" t="s">
        <v>642</v>
      </c>
      <c r="E17" s="862" t="s">
        <v>641</v>
      </c>
      <c r="F17" s="140">
        <v>5</v>
      </c>
      <c r="G17" s="139">
        <v>6</v>
      </c>
      <c r="H17" s="139">
        <v>7</v>
      </c>
      <c r="I17" s="139">
        <v>8</v>
      </c>
      <c r="J17" s="139">
        <v>9</v>
      </c>
      <c r="K17" s="139">
        <v>10</v>
      </c>
      <c r="L17" s="139">
        <v>11</v>
      </c>
      <c r="M17" s="139">
        <v>12</v>
      </c>
      <c r="N17" s="139">
        <v>1</v>
      </c>
      <c r="O17" s="139">
        <v>2</v>
      </c>
      <c r="P17" s="139">
        <v>3</v>
      </c>
      <c r="Q17" s="139">
        <v>4</v>
      </c>
      <c r="R17" s="139"/>
      <c r="S17" s="138" t="s">
        <v>640</v>
      </c>
      <c r="T17" s="2050" t="s">
        <v>2258</v>
      </c>
      <c r="U17" s="2051"/>
      <c r="V17" s="2051"/>
      <c r="W17" s="2051"/>
      <c r="X17" s="2052"/>
    </row>
    <row r="18" spans="1:24" ht="100.5" customHeight="1">
      <c r="A18" s="893" t="s">
        <v>2259</v>
      </c>
      <c r="B18" s="894" t="s">
        <v>2260</v>
      </c>
      <c r="C18" s="895" t="s">
        <v>2261</v>
      </c>
      <c r="D18" s="895" t="s">
        <v>2262</v>
      </c>
      <c r="E18" s="896" t="s">
        <v>2263</v>
      </c>
      <c r="F18" s="976"/>
      <c r="G18" s="977"/>
      <c r="H18" s="977"/>
      <c r="I18" s="977"/>
      <c r="J18" s="977"/>
      <c r="K18" s="977"/>
      <c r="L18" s="977"/>
      <c r="M18" s="977"/>
      <c r="N18" s="977"/>
      <c r="O18" s="977"/>
      <c r="P18" s="977"/>
      <c r="Q18" s="977"/>
      <c r="R18" s="978"/>
      <c r="S18" s="895" t="s">
        <v>2264</v>
      </c>
      <c r="T18" s="2037"/>
      <c r="U18" s="2038"/>
      <c r="V18" s="2038"/>
      <c r="W18" s="2038"/>
      <c r="X18" s="2039"/>
    </row>
    <row r="19" spans="1:24" ht="100.5" customHeight="1">
      <c r="A19" s="897" t="s">
        <v>2265</v>
      </c>
      <c r="B19" s="898" t="s">
        <v>2285</v>
      </c>
      <c r="C19" s="899" t="s">
        <v>2286</v>
      </c>
      <c r="D19" s="900" t="s">
        <v>2266</v>
      </c>
      <c r="E19" s="901" t="s">
        <v>2267</v>
      </c>
      <c r="F19" s="979"/>
      <c r="G19" s="980"/>
      <c r="H19" s="980"/>
      <c r="I19" s="980"/>
      <c r="J19" s="980"/>
      <c r="K19" s="980"/>
      <c r="L19" s="980"/>
      <c r="M19" s="980"/>
      <c r="N19" s="980"/>
      <c r="O19" s="980"/>
      <c r="P19" s="980"/>
      <c r="Q19" s="980"/>
      <c r="R19" s="981"/>
      <c r="S19" s="900" t="s">
        <v>2268</v>
      </c>
      <c r="T19" s="2037"/>
      <c r="U19" s="2038"/>
      <c r="V19" s="2038"/>
      <c r="W19" s="2038"/>
      <c r="X19" s="2039"/>
    </row>
    <row r="20" spans="1:24" ht="100.5" customHeight="1">
      <c r="A20" s="897" t="s">
        <v>2269</v>
      </c>
      <c r="B20" s="898" t="s">
        <v>2270</v>
      </c>
      <c r="C20" s="899" t="s">
        <v>2271</v>
      </c>
      <c r="D20" s="900" t="s">
        <v>2272</v>
      </c>
      <c r="E20" s="901" t="s">
        <v>2273</v>
      </c>
      <c r="F20" s="979"/>
      <c r="G20" s="980"/>
      <c r="H20" s="980"/>
      <c r="I20" s="980"/>
      <c r="J20" s="980"/>
      <c r="K20" s="980"/>
      <c r="L20" s="980"/>
      <c r="M20" s="980"/>
      <c r="N20" s="980"/>
      <c r="O20" s="980"/>
      <c r="P20" s="980"/>
      <c r="Q20" s="980"/>
      <c r="R20" s="981"/>
      <c r="S20" s="900" t="s">
        <v>2274</v>
      </c>
      <c r="T20" s="2037"/>
      <c r="U20" s="2038"/>
      <c r="V20" s="2038"/>
      <c r="W20" s="2038"/>
      <c r="X20" s="2039"/>
    </row>
    <row r="21" spans="1:24" ht="99" customHeight="1">
      <c r="A21" s="897" t="s">
        <v>2275</v>
      </c>
      <c r="B21" s="898" t="s">
        <v>2276</v>
      </c>
      <c r="C21" s="898" t="s">
        <v>2277</v>
      </c>
      <c r="D21" s="900" t="s">
        <v>2278</v>
      </c>
      <c r="E21" s="901" t="s">
        <v>2279</v>
      </c>
      <c r="F21" s="982"/>
      <c r="G21" s="977"/>
      <c r="H21" s="977"/>
      <c r="I21" s="977"/>
      <c r="J21" s="977"/>
      <c r="K21" s="977"/>
      <c r="L21" s="977"/>
      <c r="M21" s="977"/>
      <c r="N21" s="977"/>
      <c r="O21" s="977"/>
      <c r="P21" s="977"/>
      <c r="Q21" s="977"/>
      <c r="R21" s="978"/>
      <c r="S21" s="905"/>
      <c r="T21" s="861"/>
      <c r="U21" s="137"/>
      <c r="V21" s="137"/>
      <c r="W21" s="137"/>
      <c r="X21" s="863"/>
    </row>
    <row r="22" spans="1:24" ht="102" customHeight="1">
      <c r="A22" s="897" t="s">
        <v>2280</v>
      </c>
      <c r="B22" s="898" t="s">
        <v>2281</v>
      </c>
      <c r="C22" s="898" t="s">
        <v>2287</v>
      </c>
      <c r="D22" s="902" t="s">
        <v>2282</v>
      </c>
      <c r="E22" s="901" t="s">
        <v>2283</v>
      </c>
      <c r="F22" s="979"/>
      <c r="G22" s="980"/>
      <c r="H22" s="980"/>
      <c r="I22" s="980"/>
      <c r="J22" s="980"/>
      <c r="K22" s="980"/>
      <c r="L22" s="980"/>
      <c r="M22" s="980"/>
      <c r="N22" s="980"/>
      <c r="O22" s="980"/>
      <c r="P22" s="980"/>
      <c r="Q22" s="980"/>
      <c r="R22" s="981"/>
      <c r="S22" s="900" t="s">
        <v>2284</v>
      </c>
      <c r="T22" s="2037"/>
      <c r="U22" s="2038"/>
      <c r="V22" s="2038"/>
      <c r="W22" s="2038"/>
      <c r="X22" s="2039"/>
    </row>
    <row r="23" spans="1:24" ht="16.5" customHeight="1">
      <c r="A23" s="135" t="s">
        <v>2117</v>
      </c>
      <c r="B23" s="136"/>
      <c r="C23" s="136"/>
      <c r="D23" s="136"/>
      <c r="S23" s="135"/>
      <c r="T23" s="135"/>
      <c r="U23" s="135"/>
      <c r="V23" s="135"/>
      <c r="W23" s="135"/>
    </row>
    <row r="24" spans="1:24" ht="16.5" customHeight="1">
      <c r="A24" s="135" t="s">
        <v>639</v>
      </c>
      <c r="B24" s="136"/>
      <c r="C24" s="136"/>
      <c r="D24" s="136"/>
      <c r="S24" s="135"/>
      <c r="T24" s="135"/>
      <c r="U24" s="135"/>
      <c r="V24" s="135"/>
      <c r="W24" s="135"/>
    </row>
    <row r="25" spans="1:24" ht="4.5" customHeight="1"/>
  </sheetData>
  <mergeCells count="27">
    <mergeCell ref="Q1:R1"/>
    <mergeCell ref="S1:X1"/>
    <mergeCell ref="S2:X2"/>
    <mergeCell ref="K4:O4"/>
    <mergeCell ref="F5:J5"/>
    <mergeCell ref="K5:O5"/>
    <mergeCell ref="Q3:X4"/>
    <mergeCell ref="F6:J6"/>
    <mergeCell ref="K6:O6"/>
    <mergeCell ref="F7:J7"/>
    <mergeCell ref="K7:O7"/>
    <mergeCell ref="F8:J8"/>
    <mergeCell ref="K8:O8"/>
    <mergeCell ref="T22:X22"/>
    <mergeCell ref="F9:J9"/>
    <mergeCell ref="K9:O9"/>
    <mergeCell ref="T9:X9"/>
    <mergeCell ref="F10:J10"/>
    <mergeCell ref="K10:O10"/>
    <mergeCell ref="F11:J11"/>
    <mergeCell ref="K11:O11"/>
    <mergeCell ref="T11:X11"/>
    <mergeCell ref="T13:W13"/>
    <mergeCell ref="T17:X17"/>
    <mergeCell ref="T18:X18"/>
    <mergeCell ref="T19:X19"/>
    <mergeCell ref="T20:X20"/>
  </mergeCells>
  <phoneticPr fontId="4"/>
  <printOptions horizontalCentered="1" verticalCentered="1"/>
  <pageMargins left="0.59055118110236227" right="0.59055118110236227" top="0.9055118110236221" bottom="0.43307086614173229" header="0.62992125984251968" footer="0.39370078740157483"/>
  <pageSetup paperSize="8" scale="93" firstPageNumber="9" orientation="landscape" useFirstPageNumber="1" r:id="rId1"/>
  <headerFooter alignWithMargins="0">
    <oddHeader>&amp;R&amp;"ＭＳ 明朝,標準"&amp;10川建安様式7号</oddHeader>
    <oddFooter>&amp;C- &amp;P -&amp;R&amp;"ＭＳ 明朝,標準"&amp;10H26.12.12改訂</oddFooter>
  </headerFooter>
  <drawing r:id="rId2"/>
</worksheet>
</file>

<file path=xl/worksheets/sheet15.xml><?xml version="1.0" encoding="utf-8"?>
<worksheet xmlns="http://schemas.openxmlformats.org/spreadsheetml/2006/main" xmlns:r="http://schemas.openxmlformats.org/officeDocument/2006/relationships">
  <sheetPr>
    <tabColor rgb="FFFFFF00"/>
  </sheetPr>
  <dimension ref="A1:BN63"/>
  <sheetViews>
    <sheetView view="pageBreakPreview" topLeftCell="H1" zoomScale="60" zoomScaleNormal="100" workbookViewId="0">
      <selection activeCell="AG2" sqref="AG2"/>
    </sheetView>
  </sheetViews>
  <sheetFormatPr defaultRowHeight="13.5"/>
  <cols>
    <col min="1" max="3" width="3.875" style="154" customWidth="1"/>
    <col min="4" max="13" width="4.625" style="154" customWidth="1"/>
    <col min="14" max="36" width="3.875" style="154" customWidth="1"/>
    <col min="37" max="46" width="4.625" style="154" customWidth="1"/>
    <col min="47" max="47" width="9" style="154"/>
    <col min="48" max="62" width="3.875" style="154" customWidth="1"/>
    <col min="63" max="16384" width="9" style="154"/>
  </cols>
  <sheetData>
    <row r="1" spans="1:47" ht="17.100000000000001" customHeight="1">
      <c r="AN1" s="154" t="s">
        <v>2451</v>
      </c>
      <c r="AO1" s="906">
        <v>0</v>
      </c>
      <c r="AP1" s="154" t="s">
        <v>345</v>
      </c>
      <c r="AQ1" s="906">
        <f>[1]入力!$F$20</f>
        <v>0</v>
      </c>
      <c r="AR1" s="154" t="s">
        <v>370</v>
      </c>
      <c r="AS1" s="906">
        <f>[1]入力!$H$20</f>
        <v>0</v>
      </c>
      <c r="AT1" s="189" t="s">
        <v>382</v>
      </c>
      <c r="AU1" s="466" t="s">
        <v>740</v>
      </c>
    </row>
    <row r="2" spans="1:47" ht="30" customHeight="1">
      <c r="K2" s="713" t="s">
        <v>2288</v>
      </c>
      <c r="L2" s="2097" t="s">
        <v>2289</v>
      </c>
      <c r="M2" s="2098"/>
      <c r="N2" s="2098"/>
      <c r="O2" s="2098"/>
      <c r="P2" s="2098"/>
      <c r="Q2" s="2098"/>
      <c r="R2" s="2098"/>
      <c r="S2" s="2098"/>
      <c r="T2" s="714" t="s">
        <v>739</v>
      </c>
      <c r="U2" s="715"/>
      <c r="V2" s="715"/>
      <c r="W2" s="715"/>
      <c r="X2" s="715"/>
      <c r="Y2" s="715"/>
      <c r="Z2" s="715"/>
      <c r="AA2" s="715"/>
      <c r="AB2" s="715"/>
    </row>
    <row r="3" spans="1:47" ht="17.100000000000001" customHeight="1">
      <c r="AL3" s="154" t="s">
        <v>738</v>
      </c>
    </row>
    <row r="4" spans="1:47" ht="17.100000000000001" customHeight="1">
      <c r="AL4" s="2099" t="str">
        <f>入力!$C$25</f>
        <v>株式会社　△△△△</v>
      </c>
      <c r="AM4" s="2100"/>
      <c r="AN4" s="2100"/>
      <c r="AO4" s="2100"/>
      <c r="AP4" s="2100"/>
      <c r="AQ4" s="2100"/>
      <c r="AR4" s="2100"/>
      <c r="AS4" s="2100"/>
    </row>
    <row r="5" spans="1:47" ht="17.100000000000001" customHeight="1">
      <c r="AL5" s="154" t="s">
        <v>737</v>
      </c>
    </row>
    <row r="6" spans="1:47" ht="21" customHeight="1">
      <c r="A6" s="2106" t="str">
        <f>入力!$C$6</f>
        <v>(仮称)ＡＢＣマンション新築工事</v>
      </c>
      <c r="B6" s="2106"/>
      <c r="C6" s="2106"/>
      <c r="D6" s="2106"/>
      <c r="E6" s="2106"/>
      <c r="F6" s="2106"/>
      <c r="G6" s="2106"/>
      <c r="H6" s="2106"/>
      <c r="I6" s="188" t="s">
        <v>2290</v>
      </c>
      <c r="AL6" s="2099" t="str">
        <f>入力!$C$26</f>
        <v>工事次郎</v>
      </c>
      <c r="AM6" s="2099"/>
      <c r="AN6" s="2099"/>
      <c r="AO6" s="2099"/>
      <c r="AP6" s="2099"/>
      <c r="AQ6" s="2099"/>
      <c r="AR6" s="2099"/>
      <c r="AS6" s="2099"/>
    </row>
    <row r="7" spans="1:47" ht="9.9499999999999993" customHeight="1"/>
    <row r="8" spans="1:47" ht="17.100000000000001" customHeight="1">
      <c r="A8" s="2059" t="s">
        <v>736</v>
      </c>
      <c r="B8" s="2060"/>
      <c r="C8" s="2060"/>
      <c r="D8" s="2060"/>
      <c r="E8" s="2061"/>
      <c r="F8" s="2101" t="str">
        <f>入力!$C$6</f>
        <v>(仮称)ＡＢＣマンション新築工事</v>
      </c>
      <c r="G8" s="2102"/>
      <c r="H8" s="2102"/>
      <c r="I8" s="2102"/>
      <c r="J8" s="2102"/>
      <c r="K8" s="2102"/>
      <c r="L8" s="2102"/>
      <c r="M8" s="2102"/>
      <c r="N8" s="2102"/>
      <c r="O8" s="2102"/>
      <c r="P8" s="2102"/>
      <c r="Q8" s="2102"/>
      <c r="R8" s="2103"/>
      <c r="T8" s="907"/>
      <c r="U8" s="908"/>
      <c r="V8" s="908"/>
      <c r="W8" s="908"/>
      <c r="X8" s="908"/>
      <c r="Y8" s="908"/>
      <c r="Z8" s="908"/>
      <c r="AA8" s="908"/>
      <c r="AB8" s="908"/>
      <c r="AC8" s="908"/>
      <c r="AD8" s="908"/>
      <c r="AE8" s="908"/>
      <c r="AF8" s="908"/>
      <c r="AG8" s="908"/>
      <c r="AH8" s="908"/>
      <c r="AI8" s="909"/>
      <c r="AK8" s="155"/>
      <c r="AL8" s="155"/>
      <c r="AM8" s="155"/>
      <c r="AN8" s="155"/>
      <c r="AO8" s="155"/>
      <c r="AP8" s="155"/>
      <c r="AQ8" s="155"/>
      <c r="AR8" s="155"/>
      <c r="AS8" s="155"/>
      <c r="AT8" s="155"/>
      <c r="AU8" s="155"/>
    </row>
    <row r="9" spans="1:47" ht="17.100000000000001" customHeight="1">
      <c r="A9" s="2062"/>
      <c r="B9" s="2063"/>
      <c r="C9" s="2063"/>
      <c r="D9" s="2063"/>
      <c r="E9" s="2064"/>
      <c r="F9" s="2104"/>
      <c r="G9" s="2100"/>
      <c r="H9" s="2100"/>
      <c r="I9" s="2100"/>
      <c r="J9" s="2100"/>
      <c r="K9" s="2100"/>
      <c r="L9" s="2100"/>
      <c r="M9" s="2100"/>
      <c r="N9" s="2100"/>
      <c r="O9" s="2100"/>
      <c r="P9" s="2100"/>
      <c r="Q9" s="2100"/>
      <c r="R9" s="2105"/>
      <c r="T9" s="179"/>
      <c r="U9" s="181"/>
      <c r="V9" s="181" t="s">
        <v>735</v>
      </c>
      <c r="W9" s="181"/>
      <c r="X9" s="181"/>
      <c r="Y9" s="181"/>
      <c r="Z9" s="181"/>
      <c r="AA9" s="181"/>
      <c r="AB9" s="181"/>
      <c r="AC9" s="187" t="s">
        <v>734</v>
      </c>
      <c r="AD9" s="181"/>
      <c r="AE9" s="181"/>
      <c r="AF9" s="181"/>
      <c r="AG9" s="181"/>
      <c r="AH9" s="181"/>
      <c r="AI9" s="180"/>
      <c r="AK9" s="155"/>
      <c r="AL9" s="155"/>
      <c r="AM9" s="155"/>
      <c r="AN9" s="155"/>
      <c r="AO9" s="155"/>
      <c r="AP9" s="155"/>
      <c r="AQ9" s="155"/>
      <c r="AR9" s="155"/>
      <c r="AS9" s="155"/>
      <c r="AT9" s="155"/>
      <c r="AU9" s="155"/>
    </row>
    <row r="10" spans="1:47" ht="17.100000000000001" customHeight="1">
      <c r="A10" s="907" t="s">
        <v>733</v>
      </c>
      <c r="B10" s="2059" t="s">
        <v>732</v>
      </c>
      <c r="C10" s="2060"/>
      <c r="D10" s="2060"/>
      <c r="E10" s="2061"/>
      <c r="F10" s="2065" t="s">
        <v>2291</v>
      </c>
      <c r="G10" s="2066"/>
      <c r="H10" s="2066"/>
      <c r="I10" s="2066"/>
      <c r="J10" s="2066"/>
      <c r="K10" s="2066"/>
      <c r="L10" s="2066"/>
      <c r="M10" s="2066"/>
      <c r="N10" s="2066"/>
      <c r="O10" s="2066"/>
      <c r="P10" s="2066"/>
      <c r="Q10" s="2066"/>
      <c r="R10" s="2067"/>
      <c r="T10" s="179" t="s">
        <v>731</v>
      </c>
      <c r="U10" s="181"/>
      <c r="V10" s="186" t="s">
        <v>730</v>
      </c>
      <c r="W10" s="185"/>
      <c r="X10" s="184"/>
      <c r="Y10" s="181"/>
      <c r="Z10" s="181"/>
      <c r="AA10" s="181"/>
      <c r="AB10" s="181"/>
      <c r="AD10" s="2071" t="s">
        <v>2292</v>
      </c>
      <c r="AE10" s="2072"/>
      <c r="AF10" s="2072"/>
      <c r="AG10" s="181"/>
      <c r="AH10" s="181" t="s">
        <v>713</v>
      </c>
      <c r="AI10" s="180"/>
      <c r="AK10" s="907"/>
      <c r="AL10" s="2073" t="s">
        <v>729</v>
      </c>
      <c r="AM10" s="2074"/>
      <c r="AN10" s="2074"/>
      <c r="AO10" s="2074"/>
      <c r="AP10" s="2074"/>
      <c r="AQ10" s="2074"/>
      <c r="AR10" s="2074"/>
      <c r="AS10" s="2074"/>
      <c r="AT10" s="2074"/>
      <c r="AU10" s="2075"/>
    </row>
    <row r="11" spans="1:47" ht="17.100000000000001" customHeight="1">
      <c r="A11" s="179"/>
      <c r="B11" s="2062"/>
      <c r="C11" s="2063"/>
      <c r="D11" s="2063"/>
      <c r="E11" s="2064"/>
      <c r="F11" s="2068"/>
      <c r="G11" s="2069"/>
      <c r="H11" s="2069"/>
      <c r="I11" s="2069"/>
      <c r="J11" s="2069"/>
      <c r="K11" s="2069"/>
      <c r="L11" s="2069"/>
      <c r="M11" s="2069"/>
      <c r="N11" s="2069"/>
      <c r="O11" s="2069"/>
      <c r="P11" s="2069"/>
      <c r="Q11" s="2069"/>
      <c r="R11" s="2070"/>
      <c r="T11" s="179" t="s">
        <v>728</v>
      </c>
      <c r="U11" s="181"/>
      <c r="V11" s="2076" t="s">
        <v>2293</v>
      </c>
      <c r="W11" s="2076"/>
      <c r="X11" s="2076"/>
      <c r="Y11" s="181"/>
      <c r="Z11" s="181"/>
      <c r="AA11" s="181"/>
      <c r="AB11" s="181"/>
      <c r="AD11" s="181" t="s">
        <v>2378</v>
      </c>
      <c r="AE11" s="181"/>
      <c r="AF11" s="181"/>
      <c r="AG11" s="182"/>
      <c r="AH11" s="944" t="s">
        <v>2294</v>
      </c>
      <c r="AI11" s="180"/>
      <c r="AK11" s="179"/>
      <c r="AL11" s="946" t="s">
        <v>2295</v>
      </c>
      <c r="AM11" s="933"/>
      <c r="AN11" s="178"/>
      <c r="AO11" s="178"/>
      <c r="AP11" s="178"/>
      <c r="AQ11" s="178"/>
      <c r="AR11" s="178"/>
      <c r="AS11" s="178"/>
      <c r="AT11" s="178"/>
      <c r="AU11" s="177"/>
    </row>
    <row r="12" spans="1:47" ht="17.100000000000001" customHeight="1">
      <c r="A12" s="179" t="s">
        <v>727</v>
      </c>
      <c r="B12" s="2059" t="s">
        <v>726</v>
      </c>
      <c r="C12" s="2060"/>
      <c r="D12" s="2060"/>
      <c r="E12" s="2061"/>
      <c r="F12" s="2078" t="s">
        <v>2377</v>
      </c>
      <c r="G12" s="2079"/>
      <c r="H12" s="2079"/>
      <c r="I12" s="2079"/>
      <c r="J12" s="2079"/>
      <c r="K12" s="2079"/>
      <c r="L12" s="2079"/>
      <c r="M12" s="2079"/>
      <c r="N12" s="2079"/>
      <c r="O12" s="2079"/>
      <c r="P12" s="2079"/>
      <c r="Q12" s="2079"/>
      <c r="R12" s="2080"/>
      <c r="T12" s="179" t="s">
        <v>725</v>
      </c>
      <c r="U12" s="181"/>
      <c r="AB12" s="181"/>
      <c r="AD12" s="181"/>
      <c r="AE12" s="181"/>
      <c r="AF12" s="181"/>
      <c r="AG12" s="182"/>
      <c r="AH12" s="182"/>
      <c r="AI12" s="180"/>
      <c r="AK12" s="179" t="s">
        <v>724</v>
      </c>
      <c r="AL12" s="946" t="s">
        <v>2296</v>
      </c>
      <c r="AM12" s="933"/>
      <c r="AN12" s="178"/>
      <c r="AO12" s="178"/>
      <c r="AP12" s="178"/>
      <c r="AQ12" s="178"/>
      <c r="AR12" s="178"/>
      <c r="AS12" s="178"/>
      <c r="AT12" s="178"/>
      <c r="AU12" s="177"/>
    </row>
    <row r="13" spans="1:47" ht="17.100000000000001" customHeight="1">
      <c r="A13" s="179"/>
      <c r="B13" s="2062"/>
      <c r="C13" s="2063"/>
      <c r="D13" s="2063"/>
      <c r="E13" s="2064"/>
      <c r="F13" s="2081"/>
      <c r="G13" s="2082"/>
      <c r="H13" s="2082"/>
      <c r="I13" s="2082"/>
      <c r="J13" s="2082"/>
      <c r="K13" s="2082"/>
      <c r="L13" s="2082"/>
      <c r="M13" s="2082"/>
      <c r="N13" s="2082"/>
      <c r="O13" s="2082"/>
      <c r="P13" s="2082"/>
      <c r="Q13" s="2082"/>
      <c r="R13" s="2083"/>
      <c r="T13" s="179" t="s">
        <v>723</v>
      </c>
      <c r="U13" s="181"/>
      <c r="W13" s="181"/>
      <c r="X13" s="2084" t="s">
        <v>2297</v>
      </c>
      <c r="Y13" s="2085"/>
      <c r="Z13" s="2085"/>
      <c r="AA13" s="2086"/>
      <c r="AB13" s="181"/>
      <c r="AD13" s="2087" t="s">
        <v>2298</v>
      </c>
      <c r="AE13" s="2087"/>
      <c r="AF13" s="2087"/>
      <c r="AG13" s="182"/>
      <c r="AH13" s="181" t="s">
        <v>713</v>
      </c>
      <c r="AI13" s="180"/>
      <c r="AK13" s="179" t="s">
        <v>722</v>
      </c>
      <c r="AL13" s="947" t="s">
        <v>2299</v>
      </c>
      <c r="AM13" s="933"/>
      <c r="AN13" s="178"/>
      <c r="AO13" s="178"/>
      <c r="AP13" s="178"/>
      <c r="AQ13" s="178"/>
      <c r="AR13" s="178"/>
      <c r="AS13" s="178"/>
      <c r="AT13" s="178"/>
      <c r="AU13" s="177"/>
    </row>
    <row r="14" spans="1:47" ht="17.100000000000001" customHeight="1">
      <c r="A14" s="179" t="s">
        <v>721</v>
      </c>
      <c r="B14" s="2059" t="s">
        <v>720</v>
      </c>
      <c r="C14" s="2060"/>
      <c r="D14" s="2060"/>
      <c r="E14" s="2061"/>
      <c r="F14" s="910"/>
      <c r="G14" s="911" t="s">
        <v>369</v>
      </c>
      <c r="H14" s="912"/>
      <c r="I14" s="176" t="s">
        <v>306</v>
      </c>
      <c r="J14" s="850" t="str">
        <f>入力!$D$14</f>
        <v>●●</v>
      </c>
      <c r="K14" s="176" t="s">
        <v>345</v>
      </c>
      <c r="L14" s="850" t="str">
        <f>入力!$F$14</f>
        <v>●</v>
      </c>
      <c r="M14" s="176" t="s">
        <v>346</v>
      </c>
      <c r="N14" s="865" t="str">
        <f>入力!$H$14</f>
        <v>●</v>
      </c>
      <c r="O14" s="176" t="s">
        <v>382</v>
      </c>
      <c r="P14" s="912"/>
      <c r="Q14" s="912"/>
      <c r="R14" s="913"/>
      <c r="T14" s="179" t="s">
        <v>719</v>
      </c>
      <c r="U14" s="181"/>
      <c r="V14" s="181"/>
      <c r="W14" s="181"/>
      <c r="X14" s="2088" t="s">
        <v>2140</v>
      </c>
      <c r="Y14" s="2088"/>
      <c r="Z14" s="2088"/>
      <c r="AA14" s="2088"/>
      <c r="AB14" s="181"/>
      <c r="AD14" s="181" t="s">
        <v>2380</v>
      </c>
      <c r="AE14" s="181"/>
      <c r="AF14" s="181"/>
      <c r="AG14" s="182"/>
      <c r="AH14" s="944" t="s">
        <v>2300</v>
      </c>
      <c r="AI14" s="180"/>
      <c r="AK14" s="179" t="s">
        <v>718</v>
      </c>
      <c r="AL14" s="947" t="s">
        <v>2301</v>
      </c>
      <c r="AM14" s="933"/>
      <c r="AN14" s="178"/>
      <c r="AO14" s="178"/>
      <c r="AP14" s="178"/>
      <c r="AQ14" s="178"/>
      <c r="AR14" s="178"/>
      <c r="AS14" s="178"/>
      <c r="AT14" s="178"/>
      <c r="AU14" s="177"/>
    </row>
    <row r="15" spans="1:47" ht="17.100000000000001" customHeight="1">
      <c r="A15" s="179"/>
      <c r="B15" s="2062"/>
      <c r="C15" s="2063"/>
      <c r="D15" s="2063"/>
      <c r="E15" s="2064"/>
      <c r="F15" s="914"/>
      <c r="G15" s="915" t="s">
        <v>373</v>
      </c>
      <c r="H15" s="916"/>
      <c r="I15" s="167" t="s">
        <v>306</v>
      </c>
      <c r="J15" s="864" t="str">
        <f>入力!$D$15</f>
        <v>●●</v>
      </c>
      <c r="K15" s="167" t="s">
        <v>345</v>
      </c>
      <c r="L15" s="864" t="str">
        <f>入力!$F$15</f>
        <v>●</v>
      </c>
      <c r="M15" s="167" t="s">
        <v>346</v>
      </c>
      <c r="N15" s="864" t="str">
        <f>入力!$H$15</f>
        <v>●</v>
      </c>
      <c r="O15" s="167" t="s">
        <v>382</v>
      </c>
      <c r="P15" s="916"/>
      <c r="Q15" s="916"/>
      <c r="R15" s="917"/>
      <c r="T15" s="179" t="s">
        <v>717</v>
      </c>
      <c r="U15" s="181"/>
      <c r="V15" s="181"/>
      <c r="W15" s="181"/>
      <c r="Y15" s="183"/>
      <c r="Z15" s="183"/>
      <c r="AA15" s="183"/>
      <c r="AB15" s="181"/>
      <c r="AD15" s="181"/>
      <c r="AE15" s="181"/>
      <c r="AF15" s="181"/>
      <c r="AG15" s="182"/>
      <c r="AH15" s="182"/>
      <c r="AI15" s="180"/>
      <c r="AK15" s="179" t="s">
        <v>716</v>
      </c>
      <c r="AL15" s="947" t="s">
        <v>2302</v>
      </c>
      <c r="AM15" s="933"/>
      <c r="AN15" s="178"/>
      <c r="AO15" s="178"/>
      <c r="AP15" s="178"/>
      <c r="AQ15" s="178"/>
      <c r="AR15" s="178"/>
      <c r="AS15" s="178"/>
      <c r="AT15" s="178"/>
      <c r="AU15" s="177"/>
    </row>
    <row r="16" spans="1:47" ht="17.100000000000001" customHeight="1">
      <c r="A16" s="179" t="s">
        <v>715</v>
      </c>
      <c r="B16" s="2059" t="s">
        <v>714</v>
      </c>
      <c r="C16" s="2060"/>
      <c r="D16" s="2060"/>
      <c r="E16" s="2061"/>
      <c r="F16" s="2093" t="s">
        <v>2303</v>
      </c>
      <c r="G16" s="2066"/>
      <c r="H16" s="2066"/>
      <c r="I16" s="2066"/>
      <c r="J16" s="2066"/>
      <c r="K16" s="2066"/>
      <c r="L16" s="2066"/>
      <c r="M16" s="2066"/>
      <c r="N16" s="2066"/>
      <c r="O16" s="2066"/>
      <c r="P16" s="2066"/>
      <c r="Q16" s="2066"/>
      <c r="R16" s="2067"/>
      <c r="T16" s="179"/>
      <c r="U16" s="181"/>
      <c r="V16" s="181"/>
      <c r="W16" s="181"/>
      <c r="X16" s="181"/>
      <c r="Y16" s="181"/>
      <c r="Z16" s="181"/>
      <c r="AA16" s="181"/>
      <c r="AB16" s="181"/>
      <c r="AC16" s="181"/>
      <c r="AD16" s="2087" t="s">
        <v>2304</v>
      </c>
      <c r="AE16" s="2087"/>
      <c r="AF16" s="2087"/>
      <c r="AG16" s="182"/>
      <c r="AH16" s="181" t="s">
        <v>713</v>
      </c>
      <c r="AI16" s="180"/>
      <c r="AK16" s="179"/>
      <c r="AL16" s="947" t="s">
        <v>2305</v>
      </c>
      <c r="AM16" s="933"/>
      <c r="AN16" s="178"/>
      <c r="AO16" s="178"/>
      <c r="AP16" s="178"/>
      <c r="AQ16" s="178"/>
      <c r="AR16" s="178"/>
      <c r="AS16" s="178"/>
      <c r="AT16" s="178"/>
      <c r="AU16" s="177"/>
    </row>
    <row r="17" spans="1:47" ht="17.100000000000001" customHeight="1">
      <c r="A17" s="918"/>
      <c r="B17" s="2062"/>
      <c r="C17" s="2063"/>
      <c r="D17" s="2063"/>
      <c r="E17" s="2064"/>
      <c r="F17" s="2068"/>
      <c r="G17" s="2069"/>
      <c r="H17" s="2069"/>
      <c r="I17" s="2069"/>
      <c r="J17" s="2069"/>
      <c r="K17" s="2069"/>
      <c r="L17" s="2069"/>
      <c r="M17" s="2069"/>
      <c r="N17" s="2069"/>
      <c r="O17" s="2069"/>
      <c r="P17" s="2069"/>
      <c r="Q17" s="2069"/>
      <c r="R17" s="2070"/>
      <c r="T17" s="918"/>
      <c r="U17" s="919"/>
      <c r="V17" s="919"/>
      <c r="W17" s="919"/>
      <c r="X17" s="919"/>
      <c r="Y17" s="919"/>
      <c r="Z17" s="919"/>
      <c r="AA17" s="919"/>
      <c r="AB17" s="919"/>
      <c r="AC17" s="919"/>
      <c r="AD17" s="919" t="s">
        <v>2379</v>
      </c>
      <c r="AE17" s="919"/>
      <c r="AF17" s="919"/>
      <c r="AG17" s="919"/>
      <c r="AH17" s="945" t="s">
        <v>2300</v>
      </c>
      <c r="AI17" s="920"/>
      <c r="AK17" s="918"/>
      <c r="AL17" s="948" t="s">
        <v>2306</v>
      </c>
      <c r="AM17" s="949"/>
      <c r="AN17" s="916"/>
      <c r="AO17" s="916"/>
      <c r="AP17" s="916"/>
      <c r="AQ17" s="916"/>
      <c r="AR17" s="916"/>
      <c r="AS17" s="916"/>
      <c r="AT17" s="916"/>
      <c r="AU17" s="917"/>
    </row>
    <row r="18" spans="1:47" ht="9.9499999999999993" customHeight="1"/>
    <row r="19" spans="1:47" ht="17.100000000000001" customHeight="1">
      <c r="A19" s="2073" t="s">
        <v>712</v>
      </c>
      <c r="B19" s="2074"/>
      <c r="C19" s="2075"/>
      <c r="D19" s="933" t="s">
        <v>2307</v>
      </c>
      <c r="E19" s="933"/>
      <c r="F19" s="933"/>
      <c r="G19" s="933"/>
      <c r="H19" s="933"/>
      <c r="I19" s="933"/>
      <c r="J19" s="933"/>
      <c r="K19" s="933"/>
      <c r="L19" s="933"/>
      <c r="M19" s="933"/>
      <c r="N19" s="467"/>
      <c r="O19" s="933" t="s">
        <v>2308</v>
      </c>
      <c r="P19" s="933"/>
      <c r="Q19" s="933"/>
      <c r="R19" s="933"/>
      <c r="S19" s="933"/>
      <c r="T19" s="933"/>
      <c r="U19" s="933"/>
      <c r="V19" s="933"/>
      <c r="W19" s="933"/>
      <c r="X19" s="933"/>
      <c r="Y19" s="940"/>
      <c r="Z19" s="933" t="s">
        <v>2309</v>
      </c>
      <c r="AA19" s="933"/>
      <c r="AB19" s="933"/>
      <c r="AC19" s="933"/>
      <c r="AD19" s="933"/>
      <c r="AE19" s="933"/>
      <c r="AF19" s="933"/>
      <c r="AG19" s="933"/>
      <c r="AH19" s="933"/>
      <c r="AI19" s="933"/>
      <c r="AJ19" s="940"/>
      <c r="AK19" s="933" t="s">
        <v>2310</v>
      </c>
      <c r="AL19" s="933"/>
      <c r="AM19" s="933"/>
      <c r="AN19" s="933"/>
      <c r="AO19" s="933"/>
      <c r="AP19" s="933"/>
      <c r="AQ19" s="933"/>
      <c r="AR19" s="933"/>
      <c r="AS19" s="933"/>
      <c r="AT19" s="933"/>
      <c r="AU19" s="940"/>
    </row>
    <row r="20" spans="1:47" ht="17.100000000000001" customHeight="1">
      <c r="A20" s="921"/>
      <c r="B20" s="912"/>
      <c r="C20" s="913"/>
      <c r="D20" s="934" t="s">
        <v>2311</v>
      </c>
      <c r="E20" s="935"/>
      <c r="F20" s="935"/>
      <c r="G20" s="935"/>
      <c r="H20" s="935"/>
      <c r="I20" s="935"/>
      <c r="J20" s="935"/>
      <c r="K20" s="935"/>
      <c r="L20" s="935"/>
      <c r="M20" s="935"/>
      <c r="N20" s="662"/>
      <c r="O20" s="935" t="s">
        <v>2312</v>
      </c>
      <c r="P20" s="935"/>
      <c r="Q20" s="935"/>
      <c r="R20" s="935"/>
      <c r="S20" s="935"/>
      <c r="T20" s="935"/>
      <c r="U20" s="935"/>
      <c r="V20" s="935"/>
      <c r="W20" s="935"/>
      <c r="X20" s="935"/>
      <c r="Y20" s="941"/>
      <c r="Z20" s="935" t="s">
        <v>2313</v>
      </c>
      <c r="AA20" s="935"/>
      <c r="AB20" s="935"/>
      <c r="AC20" s="935"/>
      <c r="AD20" s="935"/>
      <c r="AE20" s="935"/>
      <c r="AF20" s="935"/>
      <c r="AG20" s="935"/>
      <c r="AH20" s="935"/>
      <c r="AI20" s="935"/>
      <c r="AJ20" s="941"/>
      <c r="AK20" s="935" t="s">
        <v>2314</v>
      </c>
      <c r="AL20" s="935"/>
      <c r="AM20" s="935"/>
      <c r="AN20" s="935"/>
      <c r="AO20" s="935"/>
      <c r="AP20" s="935"/>
      <c r="AQ20" s="935"/>
      <c r="AR20" s="935"/>
      <c r="AS20" s="935"/>
      <c r="AT20" s="935"/>
      <c r="AU20" s="941"/>
    </row>
    <row r="21" spans="1:47" ht="17.100000000000001" customHeight="1">
      <c r="A21" s="2094" t="s">
        <v>711</v>
      </c>
      <c r="B21" s="2095"/>
      <c r="C21" s="2096"/>
      <c r="D21" s="936" t="s">
        <v>2315</v>
      </c>
      <c r="E21" s="937"/>
      <c r="F21" s="937"/>
      <c r="G21" s="937"/>
      <c r="H21" s="937"/>
      <c r="I21" s="937"/>
      <c r="J21" s="937"/>
      <c r="K21" s="937"/>
      <c r="L21" s="937"/>
      <c r="M21" s="937"/>
      <c r="N21" s="163"/>
      <c r="O21" s="937" t="s">
        <v>2316</v>
      </c>
      <c r="P21" s="937"/>
      <c r="Q21" s="937"/>
      <c r="R21" s="937"/>
      <c r="S21" s="937"/>
      <c r="T21" s="937"/>
      <c r="U21" s="937"/>
      <c r="V21" s="937"/>
      <c r="W21" s="937"/>
      <c r="X21" s="937"/>
      <c r="Y21" s="942"/>
      <c r="Z21" s="937" t="s">
        <v>2317</v>
      </c>
      <c r="AA21" s="937"/>
      <c r="AB21" s="937"/>
      <c r="AC21" s="937"/>
      <c r="AD21" s="937"/>
      <c r="AE21" s="937"/>
      <c r="AF21" s="937"/>
      <c r="AG21" s="937"/>
      <c r="AH21" s="937"/>
      <c r="AI21" s="937"/>
      <c r="AJ21" s="942"/>
      <c r="AK21" s="937" t="s">
        <v>2318</v>
      </c>
      <c r="AL21" s="937"/>
      <c r="AM21" s="937"/>
      <c r="AN21" s="937"/>
      <c r="AO21" s="937"/>
      <c r="AP21" s="937"/>
      <c r="AQ21" s="937"/>
      <c r="AR21" s="937"/>
      <c r="AS21" s="937"/>
      <c r="AT21" s="937"/>
      <c r="AU21" s="942"/>
    </row>
    <row r="22" spans="1:47" ht="17.100000000000001" customHeight="1">
      <c r="A22" s="922" t="s">
        <v>2319</v>
      </c>
      <c r="B22" s="175"/>
      <c r="C22" s="174"/>
      <c r="D22" s="936" t="s">
        <v>2320</v>
      </c>
      <c r="E22" s="937"/>
      <c r="F22" s="937"/>
      <c r="G22" s="937"/>
      <c r="H22" s="937"/>
      <c r="I22" s="937"/>
      <c r="J22" s="937"/>
      <c r="K22" s="937"/>
      <c r="L22" s="937"/>
      <c r="M22" s="937"/>
      <c r="N22" s="163"/>
      <c r="O22" s="936" t="s">
        <v>2321</v>
      </c>
      <c r="P22" s="937"/>
      <c r="Q22" s="937"/>
      <c r="R22" s="937"/>
      <c r="S22" s="937"/>
      <c r="T22" s="937"/>
      <c r="U22" s="937"/>
      <c r="V22" s="937"/>
      <c r="W22" s="937"/>
      <c r="X22" s="937"/>
      <c r="Y22" s="942"/>
      <c r="Z22" s="937" t="s">
        <v>2322</v>
      </c>
      <c r="AA22" s="937"/>
      <c r="AB22" s="937"/>
      <c r="AC22" s="937"/>
      <c r="AD22" s="937"/>
      <c r="AE22" s="937"/>
      <c r="AF22" s="937"/>
      <c r="AG22" s="937"/>
      <c r="AH22" s="937"/>
      <c r="AI22" s="937"/>
      <c r="AJ22" s="942"/>
      <c r="AK22" s="937" t="s">
        <v>2323</v>
      </c>
      <c r="AL22" s="937"/>
      <c r="AM22" s="937"/>
      <c r="AN22" s="937"/>
      <c r="AO22" s="937"/>
      <c r="AP22" s="937"/>
      <c r="AQ22" s="937"/>
      <c r="AR22" s="937"/>
      <c r="AS22" s="937"/>
      <c r="AT22" s="937"/>
      <c r="AU22" s="942"/>
    </row>
    <row r="23" spans="1:47" ht="17.100000000000001" customHeight="1">
      <c r="A23" s="923"/>
      <c r="B23" s="155"/>
      <c r="C23" s="168"/>
      <c r="D23" s="936"/>
      <c r="E23" s="937"/>
      <c r="F23" s="937"/>
      <c r="G23" s="937"/>
      <c r="H23" s="937"/>
      <c r="I23" s="937"/>
      <c r="J23" s="937"/>
      <c r="K23" s="937"/>
      <c r="L23" s="937"/>
      <c r="M23" s="937"/>
      <c r="N23" s="163"/>
      <c r="O23" s="937" t="s">
        <v>2324</v>
      </c>
      <c r="P23" s="937"/>
      <c r="Q23" s="937"/>
      <c r="R23" s="937"/>
      <c r="S23" s="937"/>
      <c r="T23" s="937"/>
      <c r="U23" s="937"/>
      <c r="V23" s="937"/>
      <c r="W23" s="937"/>
      <c r="X23" s="937"/>
      <c r="Y23" s="942"/>
      <c r="Z23" s="937" t="s">
        <v>2325</v>
      </c>
      <c r="AA23" s="937"/>
      <c r="AB23" s="937"/>
      <c r="AC23" s="937"/>
      <c r="AD23" s="937"/>
      <c r="AE23" s="937"/>
      <c r="AF23" s="937"/>
      <c r="AG23" s="937"/>
      <c r="AH23" s="937"/>
      <c r="AI23" s="937"/>
      <c r="AJ23" s="942"/>
      <c r="AK23" s="937" t="s">
        <v>2326</v>
      </c>
      <c r="AL23" s="937"/>
      <c r="AM23" s="937"/>
      <c r="AN23" s="937"/>
      <c r="AO23" s="937"/>
      <c r="AP23" s="937"/>
      <c r="AQ23" s="937"/>
      <c r="AR23" s="937"/>
      <c r="AS23" s="937"/>
      <c r="AT23" s="937"/>
      <c r="AU23" s="942"/>
    </row>
    <row r="24" spans="1:47" ht="17.100000000000001" customHeight="1">
      <c r="A24" s="924"/>
      <c r="B24" s="916"/>
      <c r="C24" s="917"/>
      <c r="D24" s="938"/>
      <c r="E24" s="939"/>
      <c r="F24" s="939"/>
      <c r="G24" s="939"/>
      <c r="H24" s="939"/>
      <c r="I24" s="939"/>
      <c r="J24" s="939"/>
      <c r="K24" s="939"/>
      <c r="L24" s="939"/>
      <c r="M24" s="939"/>
      <c r="N24" s="161"/>
      <c r="O24" s="939"/>
      <c r="P24" s="939"/>
      <c r="Q24" s="939"/>
      <c r="R24" s="939"/>
      <c r="S24" s="939"/>
      <c r="T24" s="939"/>
      <c r="U24" s="939"/>
      <c r="V24" s="939"/>
      <c r="W24" s="939"/>
      <c r="X24" s="939"/>
      <c r="Y24" s="943"/>
      <c r="Z24" s="939" t="s">
        <v>2327</v>
      </c>
      <c r="AA24" s="939"/>
      <c r="AB24" s="939"/>
      <c r="AC24" s="939"/>
      <c r="AD24" s="939"/>
      <c r="AE24" s="939"/>
      <c r="AF24" s="939"/>
      <c r="AG24" s="939"/>
      <c r="AH24" s="939"/>
      <c r="AI24" s="939"/>
      <c r="AJ24" s="943"/>
      <c r="AK24" s="939" t="s">
        <v>2328</v>
      </c>
      <c r="AL24" s="939"/>
      <c r="AM24" s="939"/>
      <c r="AN24" s="939"/>
      <c r="AO24" s="939"/>
      <c r="AP24" s="939"/>
      <c r="AQ24" s="939"/>
      <c r="AR24" s="939"/>
      <c r="AS24" s="939"/>
      <c r="AT24" s="939"/>
      <c r="AU24" s="943"/>
    </row>
    <row r="25" spans="1:47" ht="12" customHeight="1">
      <c r="A25" s="155"/>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row>
    <row r="26" spans="1:47" ht="17.100000000000001" customHeight="1">
      <c r="A26" s="2073" t="s">
        <v>710</v>
      </c>
      <c r="B26" s="2074"/>
      <c r="C26" s="2074"/>
      <c r="D26" s="2074"/>
      <c r="E26" s="2074"/>
      <c r="F26" s="2074"/>
      <c r="G26" s="2074"/>
      <c r="H26" s="2074"/>
      <c r="I26" s="2074"/>
      <c r="J26" s="2074"/>
      <c r="K26" s="2074"/>
      <c r="L26" s="2074"/>
      <c r="M26" s="2075"/>
      <c r="O26" s="2073" t="s">
        <v>709</v>
      </c>
      <c r="P26" s="2074"/>
      <c r="Q26" s="2074"/>
      <c r="R26" s="2074"/>
      <c r="S26" s="2074"/>
      <c r="T26" s="2074"/>
      <c r="U26" s="2074"/>
      <c r="V26" s="2074"/>
      <c r="W26" s="2073" t="s">
        <v>708</v>
      </c>
      <c r="X26" s="2074"/>
      <c r="Y26" s="2074"/>
      <c r="Z26" s="2074"/>
      <c r="AA26" s="2074"/>
      <c r="AB26" s="2074"/>
      <c r="AC26" s="2074"/>
      <c r="AD26" s="2074"/>
      <c r="AE26" s="2074"/>
      <c r="AF26" s="2074"/>
      <c r="AG26" s="2073" t="s">
        <v>707</v>
      </c>
      <c r="AH26" s="2074"/>
      <c r="AI26" s="2074"/>
      <c r="AJ26" s="2075"/>
      <c r="AK26" s="2073" t="s">
        <v>706</v>
      </c>
      <c r="AL26" s="2074"/>
      <c r="AM26" s="2074"/>
      <c r="AN26" s="2074"/>
      <c r="AO26" s="2074"/>
      <c r="AP26" s="2074"/>
      <c r="AQ26" s="2074"/>
      <c r="AR26" s="2074"/>
      <c r="AS26" s="2074"/>
      <c r="AT26" s="2074"/>
      <c r="AU26" s="2075"/>
    </row>
    <row r="27" spans="1:47" ht="17.100000000000001" customHeight="1">
      <c r="A27" s="923"/>
      <c r="B27" s="173" t="s">
        <v>705</v>
      </c>
      <c r="C27" s="913" t="s">
        <v>704</v>
      </c>
      <c r="D27" s="2077" t="s">
        <v>2329</v>
      </c>
      <c r="E27" s="1658"/>
      <c r="F27" s="1658"/>
      <c r="G27" s="1658"/>
      <c r="H27" s="1659"/>
      <c r="I27" s="2077" t="s">
        <v>2329</v>
      </c>
      <c r="J27" s="1658"/>
      <c r="K27" s="1658"/>
      <c r="L27" s="1658"/>
      <c r="M27" s="1659"/>
      <c r="O27" s="934"/>
      <c r="P27" s="935"/>
      <c r="Q27" s="935"/>
      <c r="R27" s="935"/>
      <c r="S27" s="935"/>
      <c r="T27" s="935"/>
      <c r="U27" s="935"/>
      <c r="V27" s="935"/>
      <c r="W27" s="934"/>
      <c r="X27" s="935"/>
      <c r="Y27" s="935"/>
      <c r="Z27" s="935"/>
      <c r="AA27" s="935"/>
      <c r="AB27" s="935"/>
      <c r="AC27" s="935"/>
      <c r="AD27" s="935"/>
      <c r="AE27" s="935"/>
      <c r="AF27" s="941"/>
      <c r="AG27" s="172" t="s">
        <v>703</v>
      </c>
      <c r="AH27" s="171" t="s">
        <v>702</v>
      </c>
      <c r="AI27" s="170" t="s">
        <v>701</v>
      </c>
      <c r="AJ27" s="169" t="s">
        <v>700</v>
      </c>
      <c r="AK27" s="155"/>
      <c r="AL27" s="155"/>
      <c r="AM27" s="155"/>
      <c r="AN27" s="155"/>
      <c r="AO27" s="155"/>
      <c r="AP27" s="155"/>
      <c r="AQ27" s="155"/>
      <c r="AR27" s="155"/>
      <c r="AS27" s="155"/>
      <c r="AT27" s="155"/>
      <c r="AU27" s="168"/>
    </row>
    <row r="28" spans="1:47" ht="17.100000000000001" customHeight="1">
      <c r="A28" s="924" t="s">
        <v>699</v>
      </c>
      <c r="B28" s="916"/>
      <c r="C28" s="917"/>
      <c r="D28" s="973" t="s">
        <v>2330</v>
      </c>
      <c r="E28" s="983" t="s">
        <v>2331</v>
      </c>
      <c r="F28" s="983" t="s">
        <v>2332</v>
      </c>
      <c r="G28" s="983" t="s">
        <v>2333</v>
      </c>
      <c r="H28" s="983" t="s">
        <v>2334</v>
      </c>
      <c r="I28" s="984" t="s">
        <v>2335</v>
      </c>
      <c r="J28" s="983" t="s">
        <v>2336</v>
      </c>
      <c r="K28" s="983" t="s">
        <v>2337</v>
      </c>
      <c r="L28" s="983" t="s">
        <v>2338</v>
      </c>
      <c r="M28" s="993" t="s">
        <v>2339</v>
      </c>
      <c r="O28" s="936" t="s">
        <v>2340</v>
      </c>
      <c r="P28" s="937"/>
      <c r="Q28" s="937"/>
      <c r="R28" s="937"/>
      <c r="S28" s="937"/>
      <c r="T28" s="937"/>
      <c r="U28" s="937"/>
      <c r="V28" s="937"/>
      <c r="W28" s="936" t="s">
        <v>2341</v>
      </c>
      <c r="X28" s="937"/>
      <c r="Y28" s="937"/>
      <c r="Z28" s="937"/>
      <c r="AA28" s="937"/>
      <c r="AB28" s="937"/>
      <c r="AC28" s="937"/>
      <c r="AD28" s="937"/>
      <c r="AE28" s="937"/>
      <c r="AF28" s="942"/>
      <c r="AG28" s="950">
        <v>3</v>
      </c>
      <c r="AH28" s="951">
        <v>3</v>
      </c>
      <c r="AI28" s="952">
        <f>AH28*AG28</f>
        <v>9</v>
      </c>
      <c r="AJ28" s="953" t="s">
        <v>2345</v>
      </c>
      <c r="AK28" s="936" t="s">
        <v>2342</v>
      </c>
      <c r="AL28" s="937"/>
      <c r="AM28" s="937"/>
      <c r="AN28" s="937"/>
      <c r="AO28" s="937"/>
      <c r="AP28" s="937"/>
      <c r="AQ28" s="937"/>
      <c r="AR28" s="937"/>
      <c r="AS28" s="937"/>
      <c r="AT28" s="937"/>
      <c r="AU28" s="942"/>
    </row>
    <row r="29" spans="1:47" ht="17.100000000000001" customHeight="1">
      <c r="A29" s="166"/>
      <c r="B29" s="165"/>
      <c r="C29" s="164"/>
      <c r="D29" s="989"/>
      <c r="E29" s="985"/>
      <c r="F29" s="985"/>
      <c r="G29" s="985"/>
      <c r="H29" s="985"/>
      <c r="I29" s="985"/>
      <c r="J29" s="985"/>
      <c r="K29" s="985"/>
      <c r="L29" s="985"/>
      <c r="M29" s="964"/>
      <c r="O29" s="936" t="s">
        <v>2343</v>
      </c>
      <c r="P29" s="937"/>
      <c r="Q29" s="937"/>
      <c r="R29" s="937"/>
      <c r="S29" s="937"/>
      <c r="T29" s="937"/>
      <c r="U29" s="937"/>
      <c r="V29" s="937"/>
      <c r="W29" s="936" t="s">
        <v>2344</v>
      </c>
      <c r="X29" s="937"/>
      <c r="Y29" s="937"/>
      <c r="Z29" s="937"/>
      <c r="AA29" s="937"/>
      <c r="AB29" s="937"/>
      <c r="AC29" s="937"/>
      <c r="AD29" s="937"/>
      <c r="AE29" s="937"/>
      <c r="AF29" s="937"/>
      <c r="AG29" s="954">
        <v>4</v>
      </c>
      <c r="AH29" s="955">
        <v>2</v>
      </c>
      <c r="AI29" s="956">
        <f>AH29*AG29</f>
        <v>8</v>
      </c>
      <c r="AJ29" s="957" t="s">
        <v>2345</v>
      </c>
      <c r="AK29" s="936" t="s">
        <v>2346</v>
      </c>
      <c r="AL29" s="937"/>
      <c r="AM29" s="937"/>
      <c r="AN29" s="937"/>
      <c r="AO29" s="937"/>
      <c r="AP29" s="937"/>
      <c r="AQ29" s="937"/>
      <c r="AR29" s="937"/>
      <c r="AS29" s="937"/>
      <c r="AT29" s="937"/>
      <c r="AU29" s="942"/>
    </row>
    <row r="30" spans="1:47" ht="17.100000000000001" customHeight="1">
      <c r="A30" s="159"/>
      <c r="B30" s="158"/>
      <c r="C30" s="157"/>
      <c r="D30" s="990"/>
      <c r="E30" s="986"/>
      <c r="F30" s="986"/>
      <c r="G30" s="986"/>
      <c r="H30" s="986"/>
      <c r="I30" s="986" t="s">
        <v>2347</v>
      </c>
      <c r="J30" s="986"/>
      <c r="K30" s="986"/>
      <c r="L30" s="986"/>
      <c r="M30" s="965"/>
      <c r="O30" s="936" t="s">
        <v>2348</v>
      </c>
      <c r="P30" s="937"/>
      <c r="Q30" s="937"/>
      <c r="R30" s="937"/>
      <c r="S30" s="937"/>
      <c r="T30" s="937"/>
      <c r="U30" s="937"/>
      <c r="V30" s="937"/>
      <c r="W30" s="936" t="s">
        <v>2349</v>
      </c>
      <c r="X30" s="937"/>
      <c r="Y30" s="937"/>
      <c r="Z30" s="937"/>
      <c r="AA30" s="937"/>
      <c r="AB30" s="937"/>
      <c r="AC30" s="937"/>
      <c r="AD30" s="937"/>
      <c r="AE30" s="937"/>
      <c r="AF30" s="937"/>
      <c r="AG30" s="954">
        <v>4</v>
      </c>
      <c r="AH30" s="955">
        <v>4</v>
      </c>
      <c r="AI30" s="956">
        <f>AH30*AG30</f>
        <v>16</v>
      </c>
      <c r="AJ30" s="957" t="s">
        <v>1399</v>
      </c>
      <c r="AK30" s="936" t="s">
        <v>2350</v>
      </c>
      <c r="AL30" s="937"/>
      <c r="AM30" s="937"/>
      <c r="AN30" s="937"/>
      <c r="AO30" s="937"/>
      <c r="AP30" s="937"/>
      <c r="AQ30" s="937"/>
      <c r="AR30" s="937"/>
      <c r="AS30" s="937"/>
      <c r="AT30" s="937"/>
      <c r="AU30" s="942"/>
    </row>
    <row r="31" spans="1:47" ht="17.100000000000001" customHeight="1">
      <c r="A31" s="159"/>
      <c r="B31" s="158"/>
      <c r="C31" s="157"/>
      <c r="D31" s="990"/>
      <c r="E31" s="986"/>
      <c r="F31" s="986"/>
      <c r="G31" s="986"/>
      <c r="H31" s="986"/>
      <c r="I31" s="986"/>
      <c r="J31" s="986"/>
      <c r="K31" s="986"/>
      <c r="L31" s="986"/>
      <c r="M31" s="965"/>
      <c r="O31" s="936"/>
      <c r="P31" s="937"/>
      <c r="Q31" s="937"/>
      <c r="R31" s="937"/>
      <c r="S31" s="937"/>
      <c r="T31" s="937"/>
      <c r="U31" s="937"/>
      <c r="V31" s="937"/>
      <c r="W31" s="936"/>
      <c r="X31" s="937"/>
      <c r="Y31" s="937"/>
      <c r="Z31" s="937"/>
      <c r="AA31" s="937"/>
      <c r="AB31" s="937"/>
      <c r="AC31" s="937"/>
      <c r="AD31" s="937"/>
      <c r="AE31" s="937"/>
      <c r="AF31" s="937"/>
      <c r="AG31" s="936"/>
      <c r="AH31" s="958"/>
      <c r="AI31" s="942"/>
      <c r="AJ31" s="957"/>
      <c r="AK31" s="936"/>
      <c r="AL31" s="937"/>
      <c r="AM31" s="937"/>
      <c r="AN31" s="937"/>
      <c r="AO31" s="937"/>
      <c r="AP31" s="937"/>
      <c r="AQ31" s="937"/>
      <c r="AR31" s="937"/>
      <c r="AS31" s="937"/>
      <c r="AT31" s="937"/>
      <c r="AU31" s="942"/>
    </row>
    <row r="32" spans="1:47" ht="17.100000000000001" customHeight="1">
      <c r="A32" s="159"/>
      <c r="B32" s="158"/>
      <c r="C32" s="157"/>
      <c r="D32" s="990"/>
      <c r="E32" s="986"/>
      <c r="F32" s="986"/>
      <c r="G32" s="986"/>
      <c r="H32" s="986"/>
      <c r="I32" s="986" t="s">
        <v>2384</v>
      </c>
      <c r="J32" s="986"/>
      <c r="K32" s="986"/>
      <c r="L32" s="986"/>
      <c r="M32" s="965"/>
      <c r="O32" s="936" t="s">
        <v>2351</v>
      </c>
      <c r="P32" s="937"/>
      <c r="Q32" s="937"/>
      <c r="R32" s="937"/>
      <c r="S32" s="937"/>
      <c r="T32" s="937"/>
      <c r="U32" s="937"/>
      <c r="V32" s="937"/>
      <c r="W32" s="936" t="s">
        <v>2352</v>
      </c>
      <c r="X32" s="937"/>
      <c r="Y32" s="937"/>
      <c r="Z32" s="937"/>
      <c r="AA32" s="937"/>
      <c r="AB32" s="937"/>
      <c r="AC32" s="937"/>
      <c r="AD32" s="937"/>
      <c r="AE32" s="937"/>
      <c r="AF32" s="937"/>
      <c r="AG32" s="954">
        <v>4</v>
      </c>
      <c r="AH32" s="955">
        <v>3</v>
      </c>
      <c r="AI32" s="956">
        <f t="shared" ref="AI32:AI41" si="0">AH32*AG32</f>
        <v>12</v>
      </c>
      <c r="AJ32" s="957" t="s">
        <v>2345</v>
      </c>
      <c r="AK32" s="959" t="s">
        <v>2353</v>
      </c>
      <c r="AL32" s="937"/>
      <c r="AM32" s="937"/>
      <c r="AN32" s="937"/>
      <c r="AO32" s="937"/>
      <c r="AP32" s="937"/>
      <c r="AQ32" s="937"/>
      <c r="AR32" s="937"/>
      <c r="AS32" s="937" t="s">
        <v>2381</v>
      </c>
      <c r="AT32" s="937"/>
      <c r="AU32" s="942"/>
    </row>
    <row r="33" spans="1:66" ht="17.100000000000001" customHeight="1">
      <c r="A33" s="159"/>
      <c r="B33" s="158"/>
      <c r="C33" s="157"/>
      <c r="D33" s="990"/>
      <c r="E33" s="986"/>
      <c r="F33" s="986"/>
      <c r="G33" s="986"/>
      <c r="H33" s="986"/>
      <c r="I33" s="986"/>
      <c r="J33" s="986"/>
      <c r="K33" s="986"/>
      <c r="L33" s="986"/>
      <c r="M33" s="965"/>
      <c r="O33" s="936"/>
      <c r="P33" s="937"/>
      <c r="Q33" s="937"/>
      <c r="R33" s="937"/>
      <c r="S33" s="937"/>
      <c r="T33" s="937"/>
      <c r="U33" s="937"/>
      <c r="V33" s="937"/>
      <c r="W33" s="936"/>
      <c r="X33" s="937"/>
      <c r="Y33" s="937"/>
      <c r="Z33" s="937"/>
      <c r="AA33" s="937"/>
      <c r="AB33" s="937"/>
      <c r="AC33" s="937"/>
      <c r="AD33" s="937"/>
      <c r="AE33" s="937"/>
      <c r="AF33" s="937"/>
      <c r="AG33" s="936"/>
      <c r="AH33" s="958"/>
      <c r="AI33" s="942"/>
      <c r="AJ33" s="957"/>
      <c r="AK33" s="936"/>
      <c r="AL33" s="937"/>
      <c r="AM33" s="937"/>
      <c r="AN33" s="937"/>
      <c r="AO33" s="937"/>
      <c r="AP33" s="937"/>
      <c r="AQ33" s="937"/>
      <c r="AR33" s="937"/>
      <c r="AS33" s="937"/>
      <c r="AT33" s="937"/>
      <c r="AU33" s="942"/>
    </row>
    <row r="34" spans="1:66" ht="17.100000000000001" customHeight="1">
      <c r="A34" s="159"/>
      <c r="B34" s="158"/>
      <c r="C34" s="157"/>
      <c r="D34" s="990"/>
      <c r="E34" s="986"/>
      <c r="F34" s="986"/>
      <c r="G34" s="986"/>
      <c r="H34" s="986" t="s">
        <v>2385</v>
      </c>
      <c r="I34" s="986"/>
      <c r="J34" s="986"/>
      <c r="K34" s="986"/>
      <c r="L34" s="986"/>
      <c r="M34" s="965"/>
      <c r="O34" s="936" t="s">
        <v>2354</v>
      </c>
      <c r="P34" s="937"/>
      <c r="Q34" s="937"/>
      <c r="R34" s="937"/>
      <c r="S34" s="937"/>
      <c r="T34" s="937"/>
      <c r="U34" s="937"/>
      <c r="V34" s="937"/>
      <c r="W34" s="936" t="s">
        <v>2355</v>
      </c>
      <c r="X34" s="937"/>
      <c r="Y34" s="937"/>
      <c r="Z34" s="937"/>
      <c r="AA34" s="937"/>
      <c r="AB34" s="937"/>
      <c r="AC34" s="937"/>
      <c r="AD34" s="937"/>
      <c r="AE34" s="937"/>
      <c r="AF34" s="937"/>
      <c r="AG34" s="954">
        <v>4</v>
      </c>
      <c r="AH34" s="955">
        <v>4</v>
      </c>
      <c r="AI34" s="956">
        <f t="shared" si="0"/>
        <v>16</v>
      </c>
      <c r="AJ34" s="957" t="s">
        <v>1399</v>
      </c>
      <c r="AK34" s="936" t="s">
        <v>2350</v>
      </c>
      <c r="AL34" s="937"/>
      <c r="AM34" s="937"/>
      <c r="AN34" s="937"/>
      <c r="AO34" s="937"/>
      <c r="AP34" s="937"/>
      <c r="AQ34" s="937"/>
      <c r="AR34" s="937"/>
      <c r="AS34" s="937"/>
      <c r="AT34" s="937"/>
      <c r="AU34" s="942"/>
    </row>
    <row r="35" spans="1:66" ht="17.100000000000001" customHeight="1">
      <c r="A35" s="159"/>
      <c r="B35" s="158"/>
      <c r="C35" s="157"/>
      <c r="D35" s="990"/>
      <c r="E35" s="986"/>
      <c r="F35" s="986"/>
      <c r="G35" s="986"/>
      <c r="H35" s="986"/>
      <c r="I35" s="986"/>
      <c r="J35" s="986"/>
      <c r="K35" s="986"/>
      <c r="L35" s="986"/>
      <c r="M35" s="965"/>
      <c r="O35" s="936"/>
      <c r="P35" s="937"/>
      <c r="Q35" s="937"/>
      <c r="R35" s="937"/>
      <c r="S35" s="937"/>
      <c r="T35" s="937"/>
      <c r="U35" s="937"/>
      <c r="V35" s="937"/>
      <c r="W35" s="936" t="s">
        <v>2356</v>
      </c>
      <c r="X35" s="937"/>
      <c r="Y35" s="937"/>
      <c r="Z35" s="937"/>
      <c r="AA35" s="937"/>
      <c r="AB35" s="937"/>
      <c r="AC35" s="937"/>
      <c r="AD35" s="937"/>
      <c r="AE35" s="937"/>
      <c r="AF35" s="937"/>
      <c r="AG35" s="954">
        <v>4</v>
      </c>
      <c r="AH35" s="955">
        <v>2</v>
      </c>
      <c r="AI35" s="956">
        <f t="shared" si="0"/>
        <v>8</v>
      </c>
      <c r="AJ35" s="957" t="s">
        <v>1399</v>
      </c>
      <c r="AK35" s="959" t="s">
        <v>2357</v>
      </c>
      <c r="AL35" s="937"/>
      <c r="AM35" s="937"/>
      <c r="AN35" s="937"/>
      <c r="AO35" s="937"/>
      <c r="AP35" s="937"/>
      <c r="AQ35" s="937"/>
      <c r="AR35" s="937"/>
      <c r="AS35" s="937"/>
      <c r="AT35" s="937"/>
      <c r="AU35" s="942"/>
    </row>
    <row r="36" spans="1:66" ht="17.100000000000001" customHeight="1">
      <c r="A36" s="159"/>
      <c r="B36" s="158"/>
      <c r="C36" s="157"/>
      <c r="D36" s="990"/>
      <c r="E36" s="986"/>
      <c r="F36" s="986"/>
      <c r="G36" s="986" t="s">
        <v>2386</v>
      </c>
      <c r="H36" s="986"/>
      <c r="I36" s="986"/>
      <c r="J36" s="987"/>
      <c r="K36" s="986"/>
      <c r="L36" s="986"/>
      <c r="M36" s="965"/>
      <c r="O36" s="936" t="s">
        <v>2358</v>
      </c>
      <c r="P36" s="937"/>
      <c r="Q36" s="937"/>
      <c r="R36" s="937"/>
      <c r="S36" s="937"/>
      <c r="T36" s="937"/>
      <c r="U36" s="937"/>
      <c r="V36" s="937"/>
      <c r="W36" s="936" t="s">
        <v>2359</v>
      </c>
      <c r="X36" s="937"/>
      <c r="Y36" s="937"/>
      <c r="Z36" s="937"/>
      <c r="AA36" s="937"/>
      <c r="AB36" s="937"/>
      <c r="AC36" s="937"/>
      <c r="AD36" s="937"/>
      <c r="AE36" s="937"/>
      <c r="AF36" s="937"/>
      <c r="AG36" s="954">
        <v>5</v>
      </c>
      <c r="AH36" s="955">
        <v>2</v>
      </c>
      <c r="AI36" s="956">
        <f t="shared" si="0"/>
        <v>10</v>
      </c>
      <c r="AJ36" s="957" t="s">
        <v>2345</v>
      </c>
      <c r="AK36" s="959" t="s">
        <v>2360</v>
      </c>
      <c r="AL36" s="937"/>
      <c r="AM36" s="937"/>
      <c r="AN36" s="937"/>
      <c r="AO36" s="937"/>
      <c r="AP36" s="937"/>
      <c r="AQ36" s="937"/>
      <c r="AR36" s="937"/>
      <c r="AS36" s="937"/>
      <c r="AT36" s="937"/>
      <c r="AU36" s="942"/>
    </row>
    <row r="37" spans="1:66" ht="17.100000000000001" customHeight="1">
      <c r="A37" s="159"/>
      <c r="B37" s="158"/>
      <c r="C37" s="157"/>
      <c r="D37" s="990"/>
      <c r="E37" s="986"/>
      <c r="F37" s="986"/>
      <c r="G37" s="986"/>
      <c r="H37" s="986"/>
      <c r="I37" s="986"/>
      <c r="J37" s="986"/>
      <c r="K37" s="986"/>
      <c r="L37" s="986"/>
      <c r="M37" s="965"/>
      <c r="O37" s="936"/>
      <c r="P37" s="937"/>
      <c r="Q37" s="937"/>
      <c r="R37" s="937"/>
      <c r="S37" s="937"/>
      <c r="T37" s="937"/>
      <c r="U37" s="937"/>
      <c r="V37" s="937"/>
      <c r="W37" s="936" t="s">
        <v>2361</v>
      </c>
      <c r="X37" s="937"/>
      <c r="Y37" s="937"/>
      <c r="Z37" s="937"/>
      <c r="AA37" s="937"/>
      <c r="AB37" s="937"/>
      <c r="AC37" s="937"/>
      <c r="AD37" s="937"/>
      <c r="AE37" s="937"/>
      <c r="AF37" s="937"/>
      <c r="AG37" s="954">
        <v>5</v>
      </c>
      <c r="AH37" s="955">
        <v>3</v>
      </c>
      <c r="AI37" s="956">
        <f t="shared" si="0"/>
        <v>15</v>
      </c>
      <c r="AJ37" s="957" t="s">
        <v>2382</v>
      </c>
      <c r="AK37" s="959" t="s">
        <v>2362</v>
      </c>
      <c r="AL37" s="937"/>
      <c r="AM37" s="937"/>
      <c r="AN37" s="937"/>
      <c r="AO37" s="937"/>
      <c r="AP37" s="937"/>
      <c r="AQ37" s="937"/>
      <c r="AR37" s="937"/>
      <c r="AS37" s="937"/>
      <c r="AT37" s="937"/>
      <c r="AU37" s="942"/>
    </row>
    <row r="38" spans="1:66" ht="17.100000000000001" customHeight="1">
      <c r="A38" s="159"/>
      <c r="B38" s="158"/>
      <c r="C38" s="157"/>
      <c r="D38" s="990"/>
      <c r="E38" s="986"/>
      <c r="F38" s="987" t="s">
        <v>2363</v>
      </c>
      <c r="G38" s="986"/>
      <c r="H38" s="986"/>
      <c r="I38" s="986"/>
      <c r="J38" s="986"/>
      <c r="K38" s="986"/>
      <c r="L38" s="986"/>
      <c r="M38" s="965"/>
      <c r="O38" s="936"/>
      <c r="P38" s="937"/>
      <c r="Q38" s="937"/>
      <c r="R38" s="937"/>
      <c r="S38" s="937"/>
      <c r="T38" s="937"/>
      <c r="U38" s="937"/>
      <c r="V38" s="937"/>
      <c r="W38" s="936"/>
      <c r="X38" s="937"/>
      <c r="Y38" s="937"/>
      <c r="Z38" s="937"/>
      <c r="AA38" s="937"/>
      <c r="AB38" s="937"/>
      <c r="AC38" s="937"/>
      <c r="AD38" s="937"/>
      <c r="AE38" s="937"/>
      <c r="AF38" s="937"/>
      <c r="AG38" s="954"/>
      <c r="AH38" s="955"/>
      <c r="AI38" s="956"/>
      <c r="AJ38" s="957"/>
      <c r="AK38" s="959"/>
      <c r="AL38" s="937"/>
      <c r="AM38" s="937"/>
      <c r="AN38" s="937"/>
      <c r="AO38" s="937"/>
      <c r="AP38" s="937"/>
      <c r="AQ38" s="937"/>
      <c r="AR38" s="937"/>
      <c r="AS38" s="937"/>
      <c r="AT38" s="937"/>
      <c r="AU38" s="942"/>
    </row>
    <row r="39" spans="1:66" ht="17.100000000000001" customHeight="1">
      <c r="A39" s="159"/>
      <c r="B39" s="158"/>
      <c r="C39" s="157"/>
      <c r="D39" s="990"/>
      <c r="E39" s="986"/>
      <c r="F39" s="986"/>
      <c r="G39" s="986"/>
      <c r="H39" s="986"/>
      <c r="I39" s="986"/>
      <c r="J39" s="986"/>
      <c r="K39" s="986"/>
      <c r="L39" s="986"/>
      <c r="M39" s="965"/>
      <c r="O39" s="936" t="s">
        <v>2364</v>
      </c>
      <c r="P39" s="937"/>
      <c r="Q39" s="937"/>
      <c r="R39" s="937"/>
      <c r="S39" s="937"/>
      <c r="T39" s="937"/>
      <c r="U39" s="937"/>
      <c r="V39" s="937"/>
      <c r="W39" s="936" t="s">
        <v>2365</v>
      </c>
      <c r="X39" s="937"/>
      <c r="Y39" s="937"/>
      <c r="Z39" s="937"/>
      <c r="AA39" s="937"/>
      <c r="AB39" s="937"/>
      <c r="AC39" s="937"/>
      <c r="AD39" s="937"/>
      <c r="AE39" s="937"/>
      <c r="AF39" s="937"/>
      <c r="AG39" s="954">
        <v>4</v>
      </c>
      <c r="AH39" s="955">
        <v>3</v>
      </c>
      <c r="AI39" s="956">
        <f t="shared" si="0"/>
        <v>12</v>
      </c>
      <c r="AJ39" s="957" t="s">
        <v>1399</v>
      </c>
      <c r="AK39" s="936" t="s">
        <v>2366</v>
      </c>
      <c r="AL39" s="937"/>
      <c r="AM39" s="937"/>
      <c r="AN39" s="937"/>
      <c r="AO39" s="937"/>
      <c r="AP39" s="937"/>
      <c r="AQ39" s="937"/>
      <c r="AR39" s="937"/>
      <c r="AS39" s="937"/>
      <c r="AT39" s="937"/>
      <c r="AU39" s="942"/>
    </row>
    <row r="40" spans="1:66" ht="17.100000000000001" customHeight="1">
      <c r="A40" s="936" t="s">
        <v>2367</v>
      </c>
      <c r="B40" s="937"/>
      <c r="C40" s="157"/>
      <c r="D40" s="990"/>
      <c r="E40" s="986"/>
      <c r="F40" s="986" t="s">
        <v>2368</v>
      </c>
      <c r="G40" s="986"/>
      <c r="H40" s="986"/>
      <c r="I40" s="986"/>
      <c r="J40" s="986"/>
      <c r="K40" s="986"/>
      <c r="L40" s="986"/>
      <c r="M40" s="965"/>
      <c r="O40" s="936"/>
      <c r="P40" s="937"/>
      <c r="Q40" s="937"/>
      <c r="R40" s="937"/>
      <c r="S40" s="937"/>
      <c r="T40" s="937"/>
      <c r="U40" s="937"/>
      <c r="V40" s="937"/>
      <c r="W40" s="936"/>
      <c r="X40" s="937"/>
      <c r="Y40" s="937"/>
      <c r="Z40" s="937"/>
      <c r="AA40" s="937"/>
      <c r="AB40" s="937"/>
      <c r="AC40" s="937"/>
      <c r="AD40" s="937"/>
      <c r="AE40" s="937"/>
      <c r="AF40" s="937"/>
      <c r="AG40" s="954"/>
      <c r="AH40" s="955"/>
      <c r="AI40" s="956"/>
      <c r="AJ40" s="957"/>
      <c r="AK40" s="936"/>
      <c r="AL40" s="937"/>
      <c r="AM40" s="937"/>
      <c r="AN40" s="937"/>
      <c r="AO40" s="937"/>
      <c r="AP40" s="937"/>
      <c r="AQ40" s="937"/>
      <c r="AR40" s="937"/>
      <c r="AS40" s="937"/>
      <c r="AT40" s="937"/>
      <c r="AU40" s="942"/>
    </row>
    <row r="41" spans="1:66" ht="17.100000000000001" customHeight="1">
      <c r="A41" s="936"/>
      <c r="B41" s="937"/>
      <c r="C41" s="157"/>
      <c r="D41" s="990"/>
      <c r="E41" s="986"/>
      <c r="F41" s="986"/>
      <c r="G41" s="986"/>
      <c r="H41" s="986"/>
      <c r="I41" s="986"/>
      <c r="J41" s="986"/>
      <c r="K41" s="986"/>
      <c r="L41" s="986"/>
      <c r="M41" s="965"/>
      <c r="O41" s="938" t="s">
        <v>2369</v>
      </c>
      <c r="P41" s="939"/>
      <c r="Q41" s="939"/>
      <c r="R41" s="939"/>
      <c r="S41" s="939"/>
      <c r="T41" s="939"/>
      <c r="U41" s="939"/>
      <c r="V41" s="939"/>
      <c r="W41" s="938" t="s">
        <v>2370</v>
      </c>
      <c r="X41" s="939"/>
      <c r="Y41" s="939"/>
      <c r="Z41" s="939"/>
      <c r="AA41" s="939"/>
      <c r="AB41" s="939"/>
      <c r="AC41" s="939"/>
      <c r="AD41" s="939"/>
      <c r="AE41" s="939"/>
      <c r="AF41" s="939"/>
      <c r="AG41" s="960">
        <v>4</v>
      </c>
      <c r="AH41" s="961">
        <v>2</v>
      </c>
      <c r="AI41" s="962">
        <f t="shared" si="0"/>
        <v>8</v>
      </c>
      <c r="AJ41" s="963" t="s">
        <v>2345</v>
      </c>
      <c r="AK41" s="938" t="s">
        <v>2383</v>
      </c>
      <c r="AL41" s="939"/>
      <c r="AM41" s="939"/>
      <c r="AN41" s="939"/>
      <c r="AO41" s="939"/>
      <c r="AP41" s="939"/>
      <c r="AQ41" s="939"/>
      <c r="AR41" s="939"/>
      <c r="AS41" s="939"/>
      <c r="AT41" s="939"/>
      <c r="AU41" s="943"/>
    </row>
    <row r="42" spans="1:66" ht="17.100000000000001" customHeight="1">
      <c r="A42" s="936"/>
      <c r="B42" s="937"/>
      <c r="C42" s="157"/>
      <c r="D42" s="991" t="s">
        <v>2387</v>
      </c>
      <c r="E42" s="986"/>
      <c r="F42" s="986"/>
      <c r="G42" s="986"/>
      <c r="H42" s="986"/>
      <c r="I42" s="986"/>
      <c r="J42" s="987"/>
      <c r="K42" s="986"/>
      <c r="L42" s="986"/>
      <c r="M42" s="965"/>
      <c r="AU42" s="160"/>
    </row>
    <row r="43" spans="1:66" ht="17.100000000000001" customHeight="1">
      <c r="A43" s="936"/>
      <c r="B43" s="937"/>
      <c r="C43" s="157"/>
      <c r="D43" s="990"/>
      <c r="E43" s="986"/>
      <c r="F43" s="986"/>
      <c r="G43" s="986"/>
      <c r="H43" s="986"/>
      <c r="I43" s="986"/>
      <c r="J43" s="986"/>
      <c r="K43" s="986"/>
      <c r="L43" s="986"/>
      <c r="M43" s="965"/>
      <c r="O43" s="925"/>
      <c r="P43" s="926"/>
      <c r="Q43" s="926"/>
      <c r="R43" s="926"/>
      <c r="S43" s="2089" t="s">
        <v>2371</v>
      </c>
      <c r="T43" s="2090"/>
      <c r="U43" s="927" t="s">
        <v>698</v>
      </c>
      <c r="V43" s="927"/>
      <c r="W43" s="927" t="s">
        <v>2372</v>
      </c>
      <c r="X43" s="927"/>
      <c r="Y43" s="927" t="s">
        <v>697</v>
      </c>
      <c r="Z43" s="927"/>
      <c r="AA43" s="927" t="s">
        <v>696</v>
      </c>
      <c r="AB43" s="927"/>
      <c r="AC43" s="927" t="s">
        <v>695</v>
      </c>
      <c r="AD43" s="927"/>
      <c r="AG43" s="468" t="s">
        <v>694</v>
      </c>
      <c r="AH43" s="469"/>
      <c r="AI43" s="469"/>
      <c r="AJ43" s="469"/>
      <c r="AK43" s="469"/>
      <c r="AL43" s="470"/>
      <c r="AM43" s="471" t="s">
        <v>693</v>
      </c>
      <c r="AN43" s="471"/>
      <c r="AO43" s="471" t="s">
        <v>692</v>
      </c>
      <c r="AP43" s="471"/>
      <c r="AQ43" s="468" t="s">
        <v>691</v>
      </c>
      <c r="AR43" s="469"/>
      <c r="AS43" s="469"/>
      <c r="AT43" s="470"/>
      <c r="BN43" s="160"/>
    </row>
    <row r="44" spans="1:66" ht="16.5" customHeight="1">
      <c r="A44" s="936"/>
      <c r="B44" s="937"/>
      <c r="C44" s="157"/>
      <c r="D44" s="990"/>
      <c r="E44" s="986"/>
      <c r="F44" s="986"/>
      <c r="G44" s="986"/>
      <c r="H44" s="986"/>
      <c r="I44" s="986"/>
      <c r="J44" s="986"/>
      <c r="K44" s="986"/>
      <c r="L44" s="986"/>
      <c r="M44" s="965"/>
      <c r="O44" s="928"/>
      <c r="P44" s="472"/>
      <c r="Q44" s="472"/>
      <c r="R44" s="472"/>
      <c r="S44" s="472"/>
      <c r="T44" s="473"/>
      <c r="U44" s="929" t="s">
        <v>688</v>
      </c>
      <c r="V44" s="929"/>
      <c r="W44" s="929" t="s">
        <v>690</v>
      </c>
      <c r="X44" s="929"/>
      <c r="Y44" s="929" t="s">
        <v>690</v>
      </c>
      <c r="Z44" s="929"/>
      <c r="AA44" s="929" t="s">
        <v>689</v>
      </c>
      <c r="AB44" s="929"/>
      <c r="AC44" s="929" t="s">
        <v>688</v>
      </c>
      <c r="AD44" s="929"/>
      <c r="AG44" s="474" t="s">
        <v>1494</v>
      </c>
      <c r="AH44" s="475"/>
      <c r="AI44" s="475"/>
      <c r="AJ44" s="475"/>
      <c r="AK44" s="475"/>
      <c r="AL44" s="476"/>
      <c r="AM44" s="477" t="s">
        <v>1627</v>
      </c>
      <c r="AN44" s="477"/>
      <c r="AO44" s="477" t="s">
        <v>687</v>
      </c>
      <c r="AP44" s="477"/>
      <c r="AQ44" s="474" t="s">
        <v>686</v>
      </c>
      <c r="AR44" s="475"/>
      <c r="AS44" s="475"/>
      <c r="AT44" s="476"/>
    </row>
    <row r="45" spans="1:66" ht="16.5" customHeight="1">
      <c r="A45" s="936"/>
      <c r="B45" s="937"/>
      <c r="C45" s="157"/>
      <c r="D45" s="990"/>
      <c r="E45" s="986"/>
      <c r="F45" s="986"/>
      <c r="G45" s="986"/>
      <c r="H45" s="986"/>
      <c r="I45" s="986"/>
      <c r="J45" s="986"/>
      <c r="K45" s="986"/>
      <c r="L45" s="986"/>
      <c r="M45" s="965"/>
      <c r="O45" s="2091" t="s">
        <v>685</v>
      </c>
      <c r="P45" s="2092"/>
      <c r="Q45" s="930"/>
      <c r="R45" s="930"/>
      <c r="S45" s="931"/>
      <c r="T45" s="932"/>
      <c r="U45" s="478" t="s">
        <v>681</v>
      </c>
      <c r="V45" s="478"/>
      <c r="W45" s="478" t="s">
        <v>677</v>
      </c>
      <c r="X45" s="478"/>
      <c r="Y45" s="478" t="s">
        <v>673</v>
      </c>
      <c r="Z45" s="478"/>
      <c r="AA45" s="478" t="s">
        <v>669</v>
      </c>
      <c r="AB45" s="478"/>
      <c r="AC45" s="478" t="s">
        <v>667</v>
      </c>
      <c r="AD45" s="478"/>
      <c r="AG45" s="479" t="s">
        <v>684</v>
      </c>
      <c r="AH45" s="480"/>
      <c r="AI45" s="480"/>
      <c r="AJ45" s="480"/>
      <c r="AK45" s="480"/>
      <c r="AL45" s="481"/>
      <c r="AM45" s="482" t="s">
        <v>1628</v>
      </c>
      <c r="AN45" s="482"/>
      <c r="AO45" s="482" t="s">
        <v>683</v>
      </c>
      <c r="AP45" s="482"/>
      <c r="AQ45" s="479" t="s">
        <v>682</v>
      </c>
      <c r="AR45" s="480"/>
      <c r="AS45" s="480"/>
      <c r="AT45" s="481"/>
    </row>
    <row r="46" spans="1:66" ht="16.5" customHeight="1">
      <c r="A46" s="936" t="s">
        <v>2373</v>
      </c>
      <c r="B46" s="937"/>
      <c r="C46" s="157"/>
      <c r="D46" s="990"/>
      <c r="E46" s="986"/>
      <c r="F46" s="986"/>
      <c r="G46" s="986"/>
      <c r="H46" s="986"/>
      <c r="I46" s="986"/>
      <c r="J46" s="986"/>
      <c r="K46" s="986"/>
      <c r="L46" s="986"/>
      <c r="M46" s="965"/>
      <c r="O46" s="483" t="s">
        <v>1493</v>
      </c>
      <c r="P46" s="484"/>
      <c r="Q46" s="484"/>
      <c r="R46" s="484"/>
      <c r="S46" s="485"/>
      <c r="T46" s="486" t="s">
        <v>681</v>
      </c>
      <c r="U46" s="487">
        <v>25</v>
      </c>
      <c r="V46" s="487"/>
      <c r="W46" s="487">
        <v>20</v>
      </c>
      <c r="X46" s="487"/>
      <c r="Y46" s="487">
        <v>15</v>
      </c>
      <c r="Z46" s="487"/>
      <c r="AA46" s="487">
        <v>10</v>
      </c>
      <c r="AB46" s="487"/>
      <c r="AC46" s="487">
        <v>5</v>
      </c>
      <c r="AD46" s="487"/>
      <c r="AG46" s="488" t="s">
        <v>680</v>
      </c>
      <c r="AH46" s="489"/>
      <c r="AI46" s="489"/>
      <c r="AJ46" s="489"/>
      <c r="AK46" s="489"/>
      <c r="AL46" s="490"/>
      <c r="AM46" s="491" t="s">
        <v>1629</v>
      </c>
      <c r="AN46" s="491"/>
      <c r="AO46" s="491" t="s">
        <v>679</v>
      </c>
      <c r="AP46" s="491"/>
      <c r="AQ46" s="488" t="s">
        <v>678</v>
      </c>
      <c r="AR46" s="489"/>
      <c r="AS46" s="489"/>
      <c r="AT46" s="490"/>
    </row>
    <row r="47" spans="1:66" ht="16.5" customHeight="1">
      <c r="A47" s="159"/>
      <c r="B47" s="158"/>
      <c r="C47" s="157"/>
      <c r="D47" s="990"/>
      <c r="E47" s="986"/>
      <c r="F47" s="986"/>
      <c r="G47" s="986"/>
      <c r="H47" s="986"/>
      <c r="I47" s="986"/>
      <c r="J47" s="986"/>
      <c r="K47" s="986"/>
      <c r="L47" s="986"/>
      <c r="M47" s="965"/>
      <c r="O47" s="483" t="s">
        <v>2374</v>
      </c>
      <c r="P47" s="484"/>
      <c r="Q47" s="484"/>
      <c r="R47" s="484"/>
      <c r="S47" s="485"/>
      <c r="T47" s="486" t="s">
        <v>677</v>
      </c>
      <c r="U47" s="487">
        <v>20</v>
      </c>
      <c r="V47" s="487"/>
      <c r="W47" s="487">
        <v>16</v>
      </c>
      <c r="X47" s="487"/>
      <c r="Y47" s="487">
        <v>12</v>
      </c>
      <c r="Z47" s="487"/>
      <c r="AA47" s="487">
        <v>8</v>
      </c>
      <c r="AB47" s="487"/>
      <c r="AC47" s="487">
        <v>4</v>
      </c>
      <c r="AD47" s="487"/>
      <c r="AG47" s="492" t="s">
        <v>676</v>
      </c>
      <c r="AH47" s="493"/>
      <c r="AI47" s="493"/>
      <c r="AJ47" s="493"/>
      <c r="AK47" s="493"/>
      <c r="AL47" s="494"/>
      <c r="AM47" s="495" t="s">
        <v>1630</v>
      </c>
      <c r="AN47" s="495"/>
      <c r="AO47" s="495" t="s">
        <v>675</v>
      </c>
      <c r="AP47" s="495"/>
      <c r="AQ47" s="492" t="s">
        <v>674</v>
      </c>
      <c r="AR47" s="493"/>
      <c r="AS47" s="493"/>
      <c r="AT47" s="494"/>
    </row>
    <row r="48" spans="1:66" ht="16.5" customHeight="1">
      <c r="A48" s="663"/>
      <c r="B48" s="162"/>
      <c r="C48" s="664"/>
      <c r="D48" s="992"/>
      <c r="E48" s="988"/>
      <c r="F48" s="988"/>
      <c r="G48" s="988"/>
      <c r="H48" s="988"/>
      <c r="I48" s="988"/>
      <c r="J48" s="988"/>
      <c r="K48" s="988"/>
      <c r="L48" s="988"/>
      <c r="M48" s="966"/>
      <c r="O48" s="483" t="s">
        <v>2375</v>
      </c>
      <c r="P48" s="484"/>
      <c r="Q48" s="484"/>
      <c r="R48" s="484"/>
      <c r="S48" s="485"/>
      <c r="T48" s="486" t="s">
        <v>673</v>
      </c>
      <c r="U48" s="496">
        <v>15</v>
      </c>
      <c r="V48" s="496"/>
      <c r="W48" s="496">
        <v>12</v>
      </c>
      <c r="X48" s="496"/>
      <c r="Y48" s="496">
        <v>9</v>
      </c>
      <c r="Z48" s="496"/>
      <c r="AA48" s="496">
        <v>6</v>
      </c>
      <c r="AB48" s="496"/>
      <c r="AC48" s="496">
        <v>3</v>
      </c>
      <c r="AD48" s="496"/>
      <c r="AG48" s="497" t="s">
        <v>672</v>
      </c>
      <c r="AH48" s="498"/>
      <c r="AI48" s="498"/>
      <c r="AJ48" s="498"/>
      <c r="AK48" s="498"/>
      <c r="AL48" s="499"/>
      <c r="AM48" s="500" t="s">
        <v>1631</v>
      </c>
      <c r="AN48" s="500"/>
      <c r="AO48" s="500" t="s">
        <v>671</v>
      </c>
      <c r="AP48" s="500"/>
      <c r="AQ48" s="497" t="s">
        <v>670</v>
      </c>
      <c r="AR48" s="498"/>
      <c r="AS48" s="498"/>
      <c r="AT48" s="499"/>
    </row>
    <row r="49" spans="15:44" ht="16.5" customHeight="1">
      <c r="O49" s="483" t="s">
        <v>2376</v>
      </c>
      <c r="P49" s="484"/>
      <c r="Q49" s="484"/>
      <c r="R49" s="484"/>
      <c r="S49" s="485"/>
      <c r="T49" s="486" t="s">
        <v>669</v>
      </c>
      <c r="U49" s="501">
        <v>10</v>
      </c>
      <c r="V49" s="501"/>
      <c r="W49" s="501">
        <v>8</v>
      </c>
      <c r="X49" s="501"/>
      <c r="Y49" s="501">
        <v>6</v>
      </c>
      <c r="Z49" s="501"/>
      <c r="AA49" s="501">
        <v>4</v>
      </c>
      <c r="AB49" s="501"/>
      <c r="AC49" s="501">
        <v>2</v>
      </c>
      <c r="AD49" s="501"/>
    </row>
    <row r="50" spans="15:44" ht="16.5" customHeight="1">
      <c r="O50" s="483" t="s">
        <v>668</v>
      </c>
      <c r="P50" s="484"/>
      <c r="Q50" s="484"/>
      <c r="R50" s="484"/>
      <c r="S50" s="485"/>
      <c r="T50" s="486" t="s">
        <v>667</v>
      </c>
      <c r="U50" s="502">
        <v>5</v>
      </c>
      <c r="V50" s="502"/>
      <c r="W50" s="502">
        <v>4</v>
      </c>
      <c r="X50" s="502"/>
      <c r="Y50" s="502">
        <v>3</v>
      </c>
      <c r="Z50" s="502"/>
      <c r="AA50" s="502">
        <v>2</v>
      </c>
      <c r="AB50" s="502"/>
      <c r="AC50" s="502">
        <v>1</v>
      </c>
      <c r="AD50" s="502"/>
    </row>
    <row r="51" spans="15:44" ht="16.5" customHeight="1"/>
    <row r="52" spans="15:44" ht="16.5" customHeight="1"/>
    <row r="53" spans="15:44" ht="16.5" customHeight="1"/>
    <row r="54" spans="15:44" ht="16.5" customHeight="1"/>
    <row r="55" spans="15:44">
      <c r="W55" s="155"/>
      <c r="X55" s="155"/>
      <c r="Y55" s="155"/>
      <c r="AK55" s="156"/>
      <c r="AL55" s="155"/>
      <c r="AM55" s="155"/>
      <c r="AN55" s="155"/>
      <c r="AO55" s="155"/>
      <c r="AP55" s="155"/>
      <c r="AQ55" s="155"/>
      <c r="AR55" s="155"/>
    </row>
    <row r="56" spans="15:44">
      <c r="W56" s="155"/>
      <c r="X56" s="155"/>
      <c r="Y56" s="155"/>
      <c r="AK56" s="155"/>
      <c r="AL56" s="155"/>
      <c r="AM56" s="155"/>
      <c r="AN56" s="155"/>
      <c r="AO56" s="155"/>
      <c r="AP56" s="155"/>
      <c r="AQ56" s="155"/>
      <c r="AR56" s="155"/>
    </row>
    <row r="57" spans="15:44">
      <c r="W57" s="155"/>
      <c r="X57" s="155"/>
      <c r="Y57" s="155"/>
      <c r="AK57" s="156"/>
      <c r="AL57" s="155"/>
      <c r="AM57" s="155"/>
      <c r="AN57" s="155"/>
      <c r="AO57" s="155"/>
      <c r="AP57" s="155"/>
      <c r="AQ57" s="155"/>
      <c r="AR57" s="155"/>
    </row>
    <row r="58" spans="15:44">
      <c r="W58" s="155"/>
      <c r="X58" s="155"/>
      <c r="Y58" s="155"/>
      <c r="AK58" s="155"/>
      <c r="AL58" s="155"/>
      <c r="AM58" s="155"/>
      <c r="AN58" s="155"/>
      <c r="AO58" s="155"/>
      <c r="AP58" s="155"/>
      <c r="AQ58" s="155"/>
      <c r="AR58" s="155"/>
    </row>
    <row r="59" spans="15:44">
      <c r="W59" s="155"/>
      <c r="X59" s="155"/>
      <c r="Y59" s="155"/>
      <c r="AK59" s="156"/>
      <c r="AL59" s="155"/>
      <c r="AM59" s="155"/>
      <c r="AN59" s="155"/>
      <c r="AO59" s="155"/>
      <c r="AP59" s="155"/>
      <c r="AQ59" s="155"/>
      <c r="AR59" s="155"/>
    </row>
    <row r="60" spans="15:44">
      <c r="W60" s="155"/>
      <c r="X60" s="155"/>
      <c r="Y60" s="155"/>
      <c r="AK60" s="155"/>
      <c r="AL60" s="155"/>
      <c r="AM60" s="155"/>
      <c r="AN60" s="155"/>
      <c r="AO60" s="155"/>
      <c r="AP60" s="155"/>
      <c r="AQ60" s="155"/>
      <c r="AR60" s="155"/>
    </row>
    <row r="61" spans="15:44">
      <c r="W61" s="155"/>
      <c r="X61" s="155"/>
      <c r="Y61" s="155"/>
      <c r="AK61" s="156"/>
      <c r="AL61" s="155"/>
      <c r="AM61" s="155"/>
      <c r="AN61" s="155"/>
      <c r="AO61" s="155"/>
      <c r="AP61" s="155"/>
      <c r="AQ61" s="155"/>
      <c r="AR61" s="155"/>
    </row>
    <row r="62" spans="15:44">
      <c r="AK62" s="155"/>
      <c r="AL62" s="155"/>
      <c r="AM62" s="155"/>
      <c r="AN62" s="155"/>
      <c r="AO62" s="155"/>
      <c r="AP62" s="155"/>
      <c r="AQ62" s="155"/>
      <c r="AR62" s="155"/>
    </row>
    <row r="63" spans="15:44">
      <c r="AK63" s="155"/>
      <c r="AL63" s="155"/>
      <c r="AM63" s="155"/>
      <c r="AN63" s="155"/>
      <c r="AO63" s="155"/>
      <c r="AP63" s="155"/>
      <c r="AQ63" s="155"/>
      <c r="AR63" s="155"/>
    </row>
  </sheetData>
  <mergeCells count="31">
    <mergeCell ref="L2:S2"/>
    <mergeCell ref="AL4:AS4"/>
    <mergeCell ref="AL6:AS6"/>
    <mergeCell ref="A8:E9"/>
    <mergeCell ref="F8:R9"/>
    <mergeCell ref="A6:H6"/>
    <mergeCell ref="S43:T43"/>
    <mergeCell ref="O45:P45"/>
    <mergeCell ref="B16:E17"/>
    <mergeCell ref="F16:R17"/>
    <mergeCell ref="AD16:AF16"/>
    <mergeCell ref="A19:C19"/>
    <mergeCell ref="A21:C21"/>
    <mergeCell ref="A26:M26"/>
    <mergeCell ref="O26:V26"/>
    <mergeCell ref="W26:AF26"/>
    <mergeCell ref="AG26:AJ26"/>
    <mergeCell ref="AK26:AU26"/>
    <mergeCell ref="D27:H27"/>
    <mergeCell ref="I27:M27"/>
    <mergeCell ref="B12:E13"/>
    <mergeCell ref="F12:R13"/>
    <mergeCell ref="X13:AA13"/>
    <mergeCell ref="AD13:AF13"/>
    <mergeCell ref="B14:E15"/>
    <mergeCell ref="X14:AA14"/>
    <mergeCell ref="B10:E11"/>
    <mergeCell ref="F10:R11"/>
    <mergeCell ref="AD10:AF10"/>
    <mergeCell ref="AL10:AU10"/>
    <mergeCell ref="V11:X11"/>
  </mergeCells>
  <phoneticPr fontId="4"/>
  <printOptions horizontalCentered="1" verticalCentered="1"/>
  <pageMargins left="0.55118110236220474" right="0.39370078740157483" top="0.59055118110236227" bottom="0.39370078740157483" header="0.31496062992125984" footer="0.19685039370078741"/>
  <pageSetup paperSize="8" scale="99" firstPageNumber="10" orientation="landscape" useFirstPageNumber="1" r:id="rId1"/>
  <headerFooter alignWithMargins="0">
    <oddHeader>&amp;R&amp;"ＭＳ 明朝,標準"&amp;10川建安様式8号</oddHeader>
    <oddFooter>&amp;C- &amp;P -&amp;R&amp;"ＭＳ 明朝,標準"&amp;10H26.12.12改訂</oddFooter>
  </headerFooter>
  <rowBreaks count="1" manualBreakCount="1">
    <brk id="53" max="46" man="1"/>
  </rowBreaks>
  <drawing r:id="rId2"/>
</worksheet>
</file>

<file path=xl/worksheets/sheet16.xml><?xml version="1.0" encoding="utf-8"?>
<worksheet xmlns="http://schemas.openxmlformats.org/spreadsheetml/2006/main" xmlns:r="http://schemas.openxmlformats.org/officeDocument/2006/relationships">
  <sheetPr codeName="Sheet17">
    <tabColor rgb="FFFFFF00"/>
  </sheetPr>
  <dimension ref="B1:J26"/>
  <sheetViews>
    <sheetView view="pageBreakPreview" zoomScale="85" zoomScaleNormal="100" zoomScaleSheetLayoutView="85" workbookViewId="0">
      <selection activeCell="S23" sqref="S23"/>
    </sheetView>
  </sheetViews>
  <sheetFormatPr defaultRowHeight="13.5"/>
  <cols>
    <col min="1" max="1" width="0.875" style="40" customWidth="1"/>
    <col min="2" max="2" width="6.125" style="40" customWidth="1"/>
    <col min="3" max="4" width="8.125" style="40" customWidth="1"/>
    <col min="5" max="5" width="9.5" style="40" customWidth="1"/>
    <col min="6" max="6" width="7.75" style="40" customWidth="1"/>
    <col min="7" max="7" width="12.25" style="40" customWidth="1"/>
    <col min="8" max="8" width="6.625" style="40" customWidth="1"/>
    <col min="9" max="9" width="11.125" style="40" customWidth="1"/>
    <col min="10" max="10" width="18.875" style="40" customWidth="1"/>
    <col min="11" max="11" width="2.625" style="40" customWidth="1"/>
    <col min="12" max="16384" width="9" style="40"/>
  </cols>
  <sheetData>
    <row r="1" spans="2:10" ht="27" customHeight="1"/>
    <row r="2" spans="2:10" ht="27" customHeight="1"/>
    <row r="3" spans="2:10" ht="27" customHeight="1"/>
    <row r="4" spans="2:10" ht="27" customHeight="1">
      <c r="B4" s="1048" t="s">
        <v>1499</v>
      </c>
      <c r="C4" s="1048"/>
      <c r="D4" s="1048"/>
      <c r="E4" s="1048"/>
      <c r="F4" s="1048"/>
      <c r="G4" s="1048"/>
      <c r="H4" s="1048"/>
      <c r="I4" s="1048"/>
      <c r="J4" s="1048"/>
    </row>
    <row r="5" spans="2:10" ht="27" customHeight="1"/>
    <row r="6" spans="2:10" ht="27" customHeight="1">
      <c r="B6" s="40" t="s">
        <v>460</v>
      </c>
      <c r="D6" s="2121" t="str">
        <f>入力!$C$6</f>
        <v>(仮称)ＡＢＣマンション新築工事</v>
      </c>
      <c r="E6" s="2121"/>
      <c r="F6" s="995" t="s">
        <v>2444</v>
      </c>
      <c r="G6" s="994"/>
    </row>
    <row r="7" spans="2:10" ht="27" customHeight="1">
      <c r="B7" s="40" t="s">
        <v>1044</v>
      </c>
      <c r="D7" s="2118" t="str">
        <f>入力!$C$8</f>
        <v>建設太郎</v>
      </c>
      <c r="E7" s="1661"/>
      <c r="F7" s="200"/>
      <c r="G7" s="237" t="s">
        <v>1043</v>
      </c>
      <c r="H7" s="2119" t="str">
        <f>入力!$C$25</f>
        <v>株式会社　△△△△</v>
      </c>
      <c r="I7" s="2120"/>
      <c r="J7" s="2120"/>
    </row>
    <row r="8" spans="2:10" ht="30" customHeight="1">
      <c r="G8" s="239" t="s">
        <v>1042</v>
      </c>
      <c r="H8" s="2118" t="str">
        <f>入力!$C$52</f>
        <v>○○○　株式会社</v>
      </c>
      <c r="I8" s="2118"/>
      <c r="J8" s="2118"/>
    </row>
    <row r="9" spans="2:10" ht="41.25" customHeight="1">
      <c r="G9" s="239" t="s">
        <v>1041</v>
      </c>
      <c r="H9" s="2118" t="str">
        <f>入力!$C$61</f>
        <v>高橋健二</v>
      </c>
      <c r="I9" s="1661"/>
      <c r="J9" s="200"/>
    </row>
    <row r="10" spans="2:10" ht="27" customHeight="1"/>
    <row r="11" spans="2:10" ht="27" customHeight="1">
      <c r="E11" s="40" t="s">
        <v>1040</v>
      </c>
    </row>
    <row r="12" spans="2:10" ht="24.75" customHeight="1"/>
    <row r="13" spans="2:10" ht="31.5" customHeight="1">
      <c r="B13" s="2107" t="s">
        <v>1039</v>
      </c>
      <c r="C13" s="2107"/>
      <c r="D13" s="2107"/>
      <c r="E13" s="2113" t="s">
        <v>2454</v>
      </c>
      <c r="F13" s="2114"/>
      <c r="G13" s="2114"/>
      <c r="H13" s="2114"/>
      <c r="I13" s="2114"/>
      <c r="J13" s="2115"/>
    </row>
    <row r="14" spans="2:10" ht="31.5" customHeight="1">
      <c r="B14" s="2107" t="s">
        <v>1038</v>
      </c>
      <c r="C14" s="2107"/>
      <c r="D14" s="2107"/>
      <c r="E14" s="2113" t="s">
        <v>2389</v>
      </c>
      <c r="F14" s="2114"/>
      <c r="G14" s="2115"/>
      <c r="H14" s="2116" t="s">
        <v>1037</v>
      </c>
      <c r="I14" s="2117"/>
      <c r="J14" s="967" t="s">
        <v>2390</v>
      </c>
    </row>
    <row r="15" spans="2:10" ht="31.5" customHeight="1">
      <c r="B15" s="2110" t="s">
        <v>1036</v>
      </c>
      <c r="C15" s="2107" t="s">
        <v>1035</v>
      </c>
      <c r="D15" s="2107"/>
      <c r="E15" s="2108" t="s">
        <v>2394</v>
      </c>
      <c r="F15" s="1658"/>
      <c r="G15" s="1659"/>
      <c r="H15" s="2111" t="s">
        <v>1034</v>
      </c>
      <c r="I15" s="2112"/>
      <c r="J15" s="866" t="s">
        <v>2393</v>
      </c>
    </row>
    <row r="16" spans="2:10" ht="31.5" customHeight="1">
      <c r="B16" s="2110"/>
      <c r="C16" s="2107" t="s">
        <v>1033</v>
      </c>
      <c r="D16" s="2107"/>
      <c r="E16" s="2108" t="s">
        <v>2454</v>
      </c>
      <c r="F16" s="1658"/>
      <c r="G16" s="1658"/>
      <c r="H16" s="1658"/>
      <c r="I16" s="1658"/>
      <c r="J16" s="1659"/>
    </row>
    <row r="17" spans="2:10" ht="31.5" customHeight="1">
      <c r="B17" s="2110" t="s">
        <v>1032</v>
      </c>
      <c r="C17" s="2107" t="s">
        <v>983</v>
      </c>
      <c r="D17" s="2107"/>
      <c r="E17" s="2108" t="s">
        <v>2388</v>
      </c>
      <c r="F17" s="1658"/>
      <c r="G17" s="1659"/>
      <c r="H17" s="2111" t="s">
        <v>1031</v>
      </c>
      <c r="I17" s="2112"/>
      <c r="J17" s="968">
        <v>24600</v>
      </c>
    </row>
    <row r="18" spans="2:10" ht="31.5" customHeight="1">
      <c r="B18" s="2110"/>
      <c r="C18" s="2107" t="s">
        <v>1030</v>
      </c>
      <c r="D18" s="2107"/>
      <c r="E18" s="2108" t="s">
        <v>2391</v>
      </c>
      <c r="F18" s="1658"/>
      <c r="G18" s="1658"/>
      <c r="H18" s="1658"/>
      <c r="I18" s="1658"/>
      <c r="J18" s="1659"/>
    </row>
    <row r="19" spans="2:10" ht="31.5" customHeight="1">
      <c r="B19" s="2110"/>
      <c r="C19" s="2107" t="s">
        <v>1029</v>
      </c>
      <c r="D19" s="2107"/>
      <c r="E19" s="2108" t="s">
        <v>2392</v>
      </c>
      <c r="F19" s="1658"/>
      <c r="G19" s="1659"/>
      <c r="H19" s="2111" t="s">
        <v>1028</v>
      </c>
      <c r="I19" s="2112"/>
      <c r="J19" s="969">
        <v>123456789</v>
      </c>
    </row>
    <row r="20" spans="2:10" ht="31.5" customHeight="1">
      <c r="B20" s="2110" t="s">
        <v>1027</v>
      </c>
      <c r="C20" s="2107" t="s">
        <v>1026</v>
      </c>
      <c r="D20" s="2107"/>
      <c r="E20" s="2108" t="s">
        <v>2395</v>
      </c>
      <c r="F20" s="1658"/>
      <c r="G20" s="1659"/>
      <c r="H20" s="2111" t="s">
        <v>1025</v>
      </c>
      <c r="I20" s="2112"/>
      <c r="J20" s="969" t="s">
        <v>2396</v>
      </c>
    </row>
    <row r="21" spans="2:10" ht="31.5" customHeight="1">
      <c r="B21" s="2110"/>
      <c r="C21" s="2107" t="s">
        <v>1024</v>
      </c>
      <c r="D21" s="2107"/>
      <c r="E21" s="2108" t="s">
        <v>2454</v>
      </c>
      <c r="F21" s="1658"/>
      <c r="G21" s="1658"/>
      <c r="H21" s="1658"/>
      <c r="I21" s="1658"/>
      <c r="J21" s="1659"/>
    </row>
    <row r="22" spans="2:10" ht="31.5" customHeight="1">
      <c r="B22" s="2110" t="s">
        <v>842</v>
      </c>
      <c r="C22" s="2107" t="s">
        <v>1026</v>
      </c>
      <c r="D22" s="2107"/>
      <c r="E22" s="2108" t="s">
        <v>2397</v>
      </c>
      <c r="F22" s="1658"/>
      <c r="G22" s="1659"/>
      <c r="H22" s="2111" t="s">
        <v>1025</v>
      </c>
      <c r="I22" s="2112"/>
      <c r="J22" s="969" t="s">
        <v>2398</v>
      </c>
    </row>
    <row r="23" spans="2:10" ht="31.5" customHeight="1">
      <c r="B23" s="2110"/>
      <c r="C23" s="236" t="s">
        <v>840</v>
      </c>
      <c r="D23" s="2108" t="s">
        <v>2399</v>
      </c>
      <c r="E23" s="1659"/>
      <c r="F23" s="237" t="s">
        <v>831</v>
      </c>
      <c r="G23" s="2108" t="s">
        <v>2399</v>
      </c>
      <c r="H23" s="1659"/>
      <c r="I23" s="236" t="s">
        <v>839</v>
      </c>
      <c r="J23" s="969" t="s">
        <v>2399</v>
      </c>
    </row>
    <row r="24" spans="2:10" ht="31.5" customHeight="1">
      <c r="B24" s="2110"/>
      <c r="C24" s="2107" t="s">
        <v>1024</v>
      </c>
      <c r="D24" s="2107"/>
      <c r="E24" s="2108" t="s">
        <v>2454</v>
      </c>
      <c r="F24" s="1658"/>
      <c r="G24" s="1658"/>
      <c r="H24" s="1658"/>
      <c r="I24" s="1658"/>
      <c r="J24" s="1659"/>
    </row>
    <row r="25" spans="2:10" ht="33" customHeight="1">
      <c r="B25" s="2107" t="s">
        <v>1023</v>
      </c>
      <c r="C25" s="2107"/>
      <c r="D25" s="2107"/>
      <c r="E25" s="2108" t="s">
        <v>2400</v>
      </c>
      <c r="F25" s="1658"/>
      <c r="G25" s="1658"/>
      <c r="H25" s="1658"/>
      <c r="I25" s="1658"/>
      <c r="J25" s="1659"/>
    </row>
    <row r="26" spans="2:10" ht="55.5" customHeight="1">
      <c r="C26" s="2109" t="s">
        <v>1022</v>
      </c>
      <c r="D26" s="2109"/>
      <c r="E26" s="2109"/>
      <c r="F26" s="2109"/>
      <c r="G26" s="2109"/>
      <c r="H26" s="2109"/>
      <c r="I26" s="2109"/>
      <c r="J26" s="2109"/>
    </row>
  </sheetData>
  <mergeCells count="43">
    <mergeCell ref="B4:J4"/>
    <mergeCell ref="H8:J8"/>
    <mergeCell ref="H9:I9"/>
    <mergeCell ref="D7:E7"/>
    <mergeCell ref="H7:J7"/>
    <mergeCell ref="D6:E6"/>
    <mergeCell ref="B15:B16"/>
    <mergeCell ref="C15:D15"/>
    <mergeCell ref="E15:G15"/>
    <mergeCell ref="H15:I15"/>
    <mergeCell ref="C16:D16"/>
    <mergeCell ref="E16:J16"/>
    <mergeCell ref="B17:B19"/>
    <mergeCell ref="C17:D17"/>
    <mergeCell ref="E17:G17"/>
    <mergeCell ref="H17:I17"/>
    <mergeCell ref="C18:D18"/>
    <mergeCell ref="E18:J18"/>
    <mergeCell ref="C19:D19"/>
    <mergeCell ref="E19:G19"/>
    <mergeCell ref="H19:I19"/>
    <mergeCell ref="B13:D13"/>
    <mergeCell ref="E13:J13"/>
    <mergeCell ref="B14:D14"/>
    <mergeCell ref="E14:G14"/>
    <mergeCell ref="H14:I14"/>
    <mergeCell ref="E21:J21"/>
    <mergeCell ref="B20:B21"/>
    <mergeCell ref="C20:D20"/>
    <mergeCell ref="E20:G20"/>
    <mergeCell ref="H20:I20"/>
    <mergeCell ref="C21:D21"/>
    <mergeCell ref="B25:D25"/>
    <mergeCell ref="E25:J25"/>
    <mergeCell ref="C26:J26"/>
    <mergeCell ref="B22:B24"/>
    <mergeCell ref="C22:D22"/>
    <mergeCell ref="E22:G22"/>
    <mergeCell ref="H22:I22"/>
    <mergeCell ref="D23:E23"/>
    <mergeCell ref="G23:H23"/>
    <mergeCell ref="E24:J24"/>
    <mergeCell ref="C24:D24"/>
  </mergeCells>
  <phoneticPr fontId="4"/>
  <pageMargins left="0.74803149606299213" right="0.35433070866141736" top="0.55118110236220474" bottom="0.55118110236220474" header="0.35433070866141736" footer="0.31496062992125984"/>
  <pageSetup paperSize="9" firstPageNumber="11" orientation="portrait" useFirstPageNumber="1" r:id="rId1"/>
  <headerFooter alignWithMargins="0">
    <oddHeader>&amp;L
&amp;R&amp;"ＭＳ Ｐ明朝,標準"&amp;10川建安様式第9号</oddHeader>
    <oddFooter>&amp;C- &amp;P -&amp;R&amp;"ＭＳ Ｐ明朝,標準"&amp;10H26.12.12改訂</oddFooter>
  </headerFooter>
  <drawing r:id="rId2"/>
</worksheet>
</file>

<file path=xl/worksheets/sheet17.xml><?xml version="1.0" encoding="utf-8"?>
<worksheet xmlns="http://schemas.openxmlformats.org/spreadsheetml/2006/main" xmlns:r="http://schemas.openxmlformats.org/officeDocument/2006/relationships">
  <sheetPr>
    <tabColor rgb="FFFFFF00"/>
  </sheetPr>
  <dimension ref="A1:J31"/>
  <sheetViews>
    <sheetView view="pageBreakPreview" zoomScale="85" zoomScaleNormal="100" zoomScaleSheetLayoutView="85" workbookViewId="0">
      <selection activeCell="J4" sqref="J4"/>
    </sheetView>
  </sheetViews>
  <sheetFormatPr defaultRowHeight="13.5"/>
  <cols>
    <col min="1" max="1" width="7.375" style="460" customWidth="1"/>
    <col min="2" max="2" width="17.75" style="460" customWidth="1"/>
    <col min="3" max="3" width="13.5" style="460" customWidth="1"/>
    <col min="4" max="4" width="50.625" style="460" customWidth="1"/>
    <col min="5" max="6" width="9" style="459"/>
    <col min="7" max="7" width="7.375" style="460" customWidth="1"/>
    <col min="8" max="8" width="17.75" style="460" customWidth="1"/>
    <col min="9" max="9" width="13.5" style="460" customWidth="1"/>
    <col min="10" max="10" width="50.625" style="460" customWidth="1"/>
    <col min="11" max="11" width="4" style="460" customWidth="1"/>
    <col min="12" max="16384" width="9" style="460"/>
  </cols>
  <sheetData>
    <row r="1" spans="1:10" s="717" customFormat="1" ht="35.25" customHeight="1">
      <c r="A1" s="2197" t="s">
        <v>2430</v>
      </c>
      <c r="B1" s="2197"/>
      <c r="C1" s="2197"/>
      <c r="D1" s="2197"/>
      <c r="E1" s="716"/>
      <c r="F1" s="716"/>
      <c r="G1" s="2197" t="s">
        <v>2401</v>
      </c>
      <c r="H1" s="2197"/>
      <c r="I1" s="2197"/>
      <c r="J1" s="2197"/>
    </row>
    <row r="2" spans="1:10" ht="21" customHeight="1">
      <c r="A2" s="461" t="s">
        <v>2403</v>
      </c>
      <c r="B2" s="851" t="str">
        <f>入力!$C$6</f>
        <v>(仮称)ＡＢＣマンション新築工事</v>
      </c>
      <c r="C2" s="462"/>
      <c r="D2" s="463"/>
      <c r="G2" s="461" t="s">
        <v>2402</v>
      </c>
      <c r="H2" s="851" t="str">
        <f>入力!$C$6</f>
        <v>(仮称)ＡＢＣマンション新築工事</v>
      </c>
      <c r="I2" s="464"/>
      <c r="J2" s="997" t="s">
        <v>2444</v>
      </c>
    </row>
    <row r="3" spans="1:10" ht="21" customHeight="1">
      <c r="A3" s="2198"/>
      <c r="B3" s="2198"/>
      <c r="C3" s="2198"/>
      <c r="D3" s="996" t="s">
        <v>2455</v>
      </c>
      <c r="G3" s="2198"/>
      <c r="H3" s="2198"/>
      <c r="I3" s="2198"/>
      <c r="J3" s="996" t="s">
        <v>2456</v>
      </c>
    </row>
    <row r="4" spans="1:10" ht="25.5" customHeight="1">
      <c r="A4" s="2199" t="s">
        <v>2427</v>
      </c>
      <c r="B4" s="2199"/>
      <c r="C4" s="2199"/>
      <c r="D4" s="970" t="s">
        <v>2429</v>
      </c>
      <c r="G4" s="2200" t="s">
        <v>2427</v>
      </c>
      <c r="H4" s="2201"/>
      <c r="I4" s="2202"/>
      <c r="J4" s="970" t="s">
        <v>2429</v>
      </c>
    </row>
    <row r="5" spans="1:10" ht="25.5" customHeight="1" thickBot="1">
      <c r="A5" s="2177" t="s">
        <v>2428</v>
      </c>
      <c r="B5" s="2177"/>
      <c r="C5" s="2177"/>
      <c r="D5" s="971"/>
      <c r="G5" s="2178" t="s">
        <v>2428</v>
      </c>
      <c r="H5" s="2179"/>
      <c r="I5" s="2180"/>
      <c r="J5" s="465"/>
    </row>
    <row r="6" spans="1:10" ht="25.5" customHeight="1">
      <c r="A6" s="2122" t="s">
        <v>746</v>
      </c>
      <c r="B6" s="2175" t="s">
        <v>2431</v>
      </c>
      <c r="C6" s="2158" t="s">
        <v>2404</v>
      </c>
      <c r="D6" s="2182"/>
      <c r="G6" s="2183" t="s">
        <v>746</v>
      </c>
      <c r="H6" s="2186" t="s">
        <v>2434</v>
      </c>
      <c r="I6" s="2188" t="s">
        <v>2404</v>
      </c>
      <c r="J6" s="2189"/>
    </row>
    <row r="7" spans="1:10" ht="25.5" customHeight="1">
      <c r="A7" s="2169"/>
      <c r="B7" s="2175"/>
      <c r="C7" s="2190" t="s">
        <v>2405</v>
      </c>
      <c r="D7" s="2162"/>
      <c r="G7" s="2184"/>
      <c r="H7" s="2172"/>
      <c r="I7" s="2191" t="s">
        <v>2435</v>
      </c>
      <c r="J7" s="2192"/>
    </row>
    <row r="8" spans="1:10" ht="25.5" customHeight="1">
      <c r="A8" s="2169"/>
      <c r="B8" s="2175"/>
      <c r="C8" s="2190" t="s">
        <v>2406</v>
      </c>
      <c r="D8" s="2162"/>
      <c r="G8" s="2184"/>
      <c r="H8" s="2172"/>
      <c r="I8" s="2191" t="s">
        <v>2407</v>
      </c>
      <c r="J8" s="2192"/>
    </row>
    <row r="9" spans="1:10" ht="25.5" customHeight="1" thickBot="1">
      <c r="A9" s="2181"/>
      <c r="B9" s="2175"/>
      <c r="C9" s="2193"/>
      <c r="D9" s="2194"/>
      <c r="G9" s="2185"/>
      <c r="H9" s="2187"/>
      <c r="I9" s="2195"/>
      <c r="J9" s="2196"/>
    </row>
    <row r="10" spans="1:10" ht="25.5" customHeight="1">
      <c r="A10" s="2122" t="s">
        <v>745</v>
      </c>
      <c r="B10" s="2145" t="s">
        <v>744</v>
      </c>
      <c r="C10" s="2158" t="s">
        <v>2408</v>
      </c>
      <c r="D10" s="2159"/>
      <c r="G10" s="2169" t="s">
        <v>745</v>
      </c>
      <c r="H10" s="2160" t="s">
        <v>744</v>
      </c>
      <c r="I10" s="2167" t="s">
        <v>2409</v>
      </c>
      <c r="J10" s="2168"/>
    </row>
    <row r="11" spans="1:10" ht="25.5" customHeight="1">
      <c r="A11" s="2123"/>
      <c r="B11" s="2145"/>
      <c r="C11" s="2161" t="s">
        <v>2410</v>
      </c>
      <c r="D11" s="2162"/>
      <c r="G11" s="2123"/>
      <c r="H11" s="2145"/>
      <c r="I11" s="2161" t="s">
        <v>2433</v>
      </c>
      <c r="J11" s="2162"/>
    </row>
    <row r="12" spans="1:10" ht="25.5" customHeight="1">
      <c r="A12" s="2123"/>
      <c r="B12" s="2145"/>
      <c r="C12" s="2163"/>
      <c r="D12" s="2164"/>
      <c r="G12" s="2123"/>
      <c r="H12" s="2145"/>
      <c r="I12" s="2163"/>
      <c r="J12" s="2164"/>
    </row>
    <row r="13" spans="1:10" ht="25.5" customHeight="1">
      <c r="A13" s="2123"/>
      <c r="B13" s="2145"/>
      <c r="C13" s="2171"/>
      <c r="D13" s="2171"/>
      <c r="G13" s="2123"/>
      <c r="H13" s="2145"/>
      <c r="I13" s="2171"/>
      <c r="J13" s="2171"/>
    </row>
    <row r="14" spans="1:10" ht="25.5" customHeight="1">
      <c r="A14" s="2123"/>
      <c r="B14" s="2156" t="s">
        <v>2432</v>
      </c>
      <c r="C14" s="2158" t="s">
        <v>2411</v>
      </c>
      <c r="D14" s="2159"/>
      <c r="G14" s="2123"/>
      <c r="H14" s="2156" t="s">
        <v>2436</v>
      </c>
      <c r="I14" s="2158" t="s">
        <v>2412</v>
      </c>
      <c r="J14" s="2159"/>
    </row>
    <row r="15" spans="1:10" ht="25.5" customHeight="1">
      <c r="A15" s="2123"/>
      <c r="B15" s="2157"/>
      <c r="C15" s="2161" t="s">
        <v>2413</v>
      </c>
      <c r="D15" s="2162"/>
      <c r="G15" s="2123"/>
      <c r="H15" s="2157"/>
      <c r="I15" s="2161" t="s">
        <v>2414</v>
      </c>
      <c r="J15" s="2162"/>
    </row>
    <row r="16" spans="1:10" ht="25.5" customHeight="1">
      <c r="A16" s="2123"/>
      <c r="B16" s="2157"/>
      <c r="C16" s="2163"/>
      <c r="D16" s="2164"/>
      <c r="G16" s="2123"/>
      <c r="H16" s="2157"/>
      <c r="I16" s="2163"/>
      <c r="J16" s="2164"/>
    </row>
    <row r="17" spans="1:10" ht="25.5" customHeight="1">
      <c r="A17" s="2123"/>
      <c r="B17" s="2157"/>
      <c r="C17" s="2165"/>
      <c r="D17" s="2165"/>
      <c r="G17" s="2123"/>
      <c r="H17" s="2160"/>
      <c r="I17" s="2166"/>
      <c r="J17" s="2166"/>
    </row>
    <row r="18" spans="1:10" ht="25.5" customHeight="1">
      <c r="A18" s="2124"/>
      <c r="B18" s="2172" t="s">
        <v>743</v>
      </c>
      <c r="C18" s="2173" t="s">
        <v>2415</v>
      </c>
      <c r="D18" s="2174"/>
      <c r="G18" s="2123"/>
      <c r="H18" s="2175" t="s">
        <v>743</v>
      </c>
      <c r="I18" s="2146" t="s">
        <v>2416</v>
      </c>
      <c r="J18" s="2147"/>
    </row>
    <row r="19" spans="1:10" ht="25.5" customHeight="1">
      <c r="A19" s="2124"/>
      <c r="B19" s="2172"/>
      <c r="C19" s="2148" t="s">
        <v>2417</v>
      </c>
      <c r="D19" s="2149"/>
      <c r="G19" s="2123"/>
      <c r="H19" s="2175"/>
      <c r="I19" s="2150" t="s">
        <v>2418</v>
      </c>
      <c r="J19" s="2151"/>
    </row>
    <row r="20" spans="1:10" ht="25.5" customHeight="1">
      <c r="A20" s="2124"/>
      <c r="B20" s="2172"/>
      <c r="C20" s="2152"/>
      <c r="D20" s="2153"/>
      <c r="G20" s="2123"/>
      <c r="H20" s="2175"/>
      <c r="I20" s="2154"/>
      <c r="J20" s="2155"/>
    </row>
    <row r="21" spans="1:10" ht="25.5" customHeight="1">
      <c r="A21" s="2125"/>
      <c r="B21" s="2172"/>
      <c r="C21" s="2176" t="s">
        <v>2419</v>
      </c>
      <c r="D21" s="2176"/>
      <c r="G21" s="2170"/>
      <c r="H21" s="2175"/>
      <c r="I21" s="2166" t="s">
        <v>2420</v>
      </c>
      <c r="J21" s="2166"/>
    </row>
    <row r="22" spans="1:10" ht="25.5" customHeight="1">
      <c r="A22" s="2126" t="s">
        <v>742</v>
      </c>
      <c r="B22" s="2129"/>
      <c r="C22" s="2132"/>
      <c r="D22" s="2133"/>
      <c r="G22" s="2126" t="s">
        <v>742</v>
      </c>
      <c r="H22" s="2127"/>
      <c r="I22" s="2140" t="s">
        <v>2421</v>
      </c>
      <c r="J22" s="2141"/>
    </row>
    <row r="23" spans="1:10" ht="25.5" customHeight="1">
      <c r="A23" s="2128"/>
      <c r="B23" s="2129"/>
      <c r="C23" s="2134"/>
      <c r="D23" s="2135"/>
      <c r="G23" s="2128"/>
      <c r="H23" s="2129"/>
      <c r="I23" s="2142" t="s">
        <v>2422</v>
      </c>
      <c r="J23" s="2143"/>
    </row>
    <row r="24" spans="1:10" ht="25.5" customHeight="1">
      <c r="A24" s="2128"/>
      <c r="B24" s="2129"/>
      <c r="C24" s="2136" t="s">
        <v>2423</v>
      </c>
      <c r="D24" s="2137"/>
      <c r="G24" s="2128"/>
      <c r="H24" s="2129"/>
      <c r="I24" s="2142" t="s">
        <v>2424</v>
      </c>
      <c r="J24" s="2143"/>
    </row>
    <row r="25" spans="1:10" ht="25.5" customHeight="1">
      <c r="A25" s="2128"/>
      <c r="B25" s="2129"/>
      <c r="C25" s="2134"/>
      <c r="D25" s="2135"/>
      <c r="G25" s="2128"/>
      <c r="H25" s="2129"/>
      <c r="I25" s="2134"/>
      <c r="J25" s="2135"/>
    </row>
    <row r="26" spans="1:10" ht="25.5" customHeight="1">
      <c r="A26" s="2128"/>
      <c r="B26" s="2129"/>
      <c r="C26" s="2134"/>
      <c r="D26" s="2135"/>
      <c r="G26" s="2128"/>
      <c r="H26" s="2129"/>
      <c r="I26" s="2134"/>
      <c r="J26" s="2135"/>
    </row>
    <row r="27" spans="1:10" ht="25.5" customHeight="1">
      <c r="A27" s="2130"/>
      <c r="B27" s="2131"/>
      <c r="C27" s="2138"/>
      <c r="D27" s="2144"/>
      <c r="G27" s="2130"/>
      <c r="H27" s="2131"/>
      <c r="I27" s="2138"/>
      <c r="J27" s="2144"/>
    </row>
    <row r="28" spans="1:10" ht="25.5" customHeight="1">
      <c r="A28" s="2126" t="s">
        <v>741</v>
      </c>
      <c r="B28" s="2127"/>
      <c r="C28" s="2132"/>
      <c r="D28" s="2133"/>
      <c r="G28" s="2126" t="s">
        <v>741</v>
      </c>
      <c r="H28" s="2127"/>
      <c r="I28" s="2132"/>
      <c r="J28" s="2133"/>
    </row>
    <row r="29" spans="1:10" ht="25.5" customHeight="1">
      <c r="A29" s="2128"/>
      <c r="B29" s="2129"/>
      <c r="C29" s="2134" t="s">
        <v>2425</v>
      </c>
      <c r="D29" s="2135"/>
      <c r="G29" s="2128"/>
      <c r="H29" s="2129"/>
      <c r="I29" s="2134" t="s">
        <v>2426</v>
      </c>
      <c r="J29" s="2135"/>
    </row>
    <row r="30" spans="1:10" ht="25.5" customHeight="1">
      <c r="A30" s="2128"/>
      <c r="B30" s="2129"/>
      <c r="C30" s="2136" t="s">
        <v>2423</v>
      </c>
      <c r="D30" s="2137"/>
      <c r="G30" s="2128"/>
      <c r="H30" s="2129"/>
      <c r="I30" s="2134"/>
      <c r="J30" s="2135"/>
    </row>
    <row r="31" spans="1:10" ht="25.5" customHeight="1">
      <c r="A31" s="2130"/>
      <c r="B31" s="2131"/>
      <c r="C31" s="2138"/>
      <c r="D31" s="2139"/>
      <c r="G31" s="2130"/>
      <c r="H31" s="2131"/>
      <c r="I31" s="2138"/>
      <c r="J31" s="2139"/>
    </row>
  </sheetData>
  <mergeCells count="76">
    <mergeCell ref="C9:D9"/>
    <mergeCell ref="I9:J9"/>
    <mergeCell ref="A1:D1"/>
    <mergeCell ref="G1:J1"/>
    <mergeCell ref="A3:C3"/>
    <mergeCell ref="G3:I3"/>
    <mergeCell ref="A4:C4"/>
    <mergeCell ref="G4:I4"/>
    <mergeCell ref="B18:B21"/>
    <mergeCell ref="C18:D18"/>
    <mergeCell ref="H18:H21"/>
    <mergeCell ref="C21:D21"/>
    <mergeCell ref="A5:C5"/>
    <mergeCell ref="G5:I5"/>
    <mergeCell ref="A6:A9"/>
    <mergeCell ref="B6:B9"/>
    <mergeCell ref="C6:D6"/>
    <mergeCell ref="G6:G9"/>
    <mergeCell ref="H6:H9"/>
    <mergeCell ref="I6:J6"/>
    <mergeCell ref="C7:D7"/>
    <mergeCell ref="I7:J7"/>
    <mergeCell ref="C8:D8"/>
    <mergeCell ref="I8:J8"/>
    <mergeCell ref="C16:D16"/>
    <mergeCell ref="I16:J16"/>
    <mergeCell ref="C17:D17"/>
    <mergeCell ref="I17:J17"/>
    <mergeCell ref="I10:J10"/>
    <mergeCell ref="C11:D11"/>
    <mergeCell ref="I11:J11"/>
    <mergeCell ref="C12:D12"/>
    <mergeCell ref="I12:J12"/>
    <mergeCell ref="C10:D10"/>
    <mergeCell ref="G10:G21"/>
    <mergeCell ref="H10:H13"/>
    <mergeCell ref="C13:D13"/>
    <mergeCell ref="I13:J13"/>
    <mergeCell ref="I21:J21"/>
    <mergeCell ref="C26:D26"/>
    <mergeCell ref="I26:J26"/>
    <mergeCell ref="C27:D27"/>
    <mergeCell ref="I27:J27"/>
    <mergeCell ref="B10:B13"/>
    <mergeCell ref="I18:J18"/>
    <mergeCell ref="C19:D19"/>
    <mergeCell ref="I19:J19"/>
    <mergeCell ref="C20:D20"/>
    <mergeCell ref="I20:J20"/>
    <mergeCell ref="B14:B17"/>
    <mergeCell ref="C14:D14"/>
    <mergeCell ref="H14:H17"/>
    <mergeCell ref="I14:J14"/>
    <mergeCell ref="C15:D15"/>
    <mergeCell ref="I15:J15"/>
    <mergeCell ref="I23:J23"/>
    <mergeCell ref="C24:D24"/>
    <mergeCell ref="I24:J24"/>
    <mergeCell ref="C25:D25"/>
    <mergeCell ref="I25:J25"/>
    <mergeCell ref="A10:A21"/>
    <mergeCell ref="A28:B31"/>
    <mergeCell ref="C28:D28"/>
    <mergeCell ref="G28:H31"/>
    <mergeCell ref="I28:J28"/>
    <mergeCell ref="C29:D29"/>
    <mergeCell ref="I29:J29"/>
    <mergeCell ref="C30:D30"/>
    <mergeCell ref="I30:J30"/>
    <mergeCell ref="C31:D31"/>
    <mergeCell ref="I31:J31"/>
    <mergeCell ref="A22:B27"/>
    <mergeCell ref="C22:D22"/>
    <mergeCell ref="G22:H27"/>
    <mergeCell ref="I22:J22"/>
    <mergeCell ref="C23:D23"/>
  </mergeCells>
  <phoneticPr fontId="4"/>
  <printOptions horizontalCentered="1" verticalCentered="1"/>
  <pageMargins left="0.19685039370078741" right="0.19685039370078741" top="0.51181102362204722" bottom="0.59055118110236227" header="0.35433070866141736" footer="0.31496062992125984"/>
  <pageSetup paperSize="9" firstPageNumber="12" orientation="portrait" useFirstPageNumber="1" r:id="rId1"/>
  <headerFooter alignWithMargins="0">
    <oddHeader>&amp;R&amp;"ＭＳ 明朝,標準"&amp;10川建安様式第10号</oddHeader>
    <oddFooter>&amp;L&amp;8＊作業所『安全衛生関係書類』は、必ず点検して記録を残してください。
＊自社作業員が従事している作業所に月1回以上巡回して下さい。
＊災害防止協力会、打合せ、請求等作業所に行った時には、必ず巡回して下さい。&amp;R&amp;9H26.12.12改訂&amp;11
- &amp;P -</oddFooter>
  </headerFooter>
  <drawing r:id="rId2"/>
</worksheet>
</file>

<file path=xl/worksheets/sheet18.xml><?xml version="1.0" encoding="utf-8"?>
<worksheet xmlns="http://schemas.openxmlformats.org/spreadsheetml/2006/main" xmlns:r="http://schemas.openxmlformats.org/officeDocument/2006/relationships">
  <sheetPr codeName="Sheet19">
    <tabColor rgb="FFFFFF00"/>
  </sheetPr>
  <dimension ref="A1:AA49"/>
  <sheetViews>
    <sheetView view="pageBreakPreview" topLeftCell="F1" zoomScale="85" zoomScaleNormal="100" zoomScaleSheetLayoutView="85" workbookViewId="0">
      <selection activeCell="C6" sqref="C6"/>
    </sheetView>
  </sheetViews>
  <sheetFormatPr defaultRowHeight="13.5"/>
  <cols>
    <col min="1" max="1" width="2.625" style="40" customWidth="1"/>
    <col min="2" max="2" width="4.625" style="40" customWidth="1"/>
    <col min="3" max="3" width="3.125" style="40" customWidth="1"/>
    <col min="4" max="4" width="4.625" style="40" customWidth="1"/>
    <col min="5" max="6" width="8.375" style="40" customWidth="1"/>
    <col min="7" max="7" width="6.375" style="40" customWidth="1"/>
    <col min="8" max="8" width="6.875" style="40" customWidth="1"/>
    <col min="9" max="9" width="9.625" style="40" customWidth="1"/>
    <col min="10" max="12" width="7.625" style="40" customWidth="1"/>
    <col min="13" max="13" width="16.125" style="40" customWidth="1"/>
    <col min="14" max="14" width="7.5" style="40" customWidth="1"/>
    <col min="15" max="15" width="4.875" style="40" customWidth="1"/>
    <col min="16" max="16" width="3.875" style="40" customWidth="1"/>
    <col min="17" max="17" width="18.5" style="40" customWidth="1"/>
    <col min="18" max="19" width="3.625" style="40" customWidth="1"/>
    <col min="20" max="20" width="6.625" style="40" customWidth="1"/>
    <col min="21" max="21" width="4.875" style="40" customWidth="1"/>
    <col min="22" max="22" width="3.875" style="40" customWidth="1"/>
    <col min="23" max="23" width="17.625" style="40" customWidth="1"/>
    <col min="24" max="25" width="3.625" style="40" customWidth="1"/>
    <col min="26" max="26" width="6.375" style="40" customWidth="1"/>
    <col min="27" max="27" width="19.25" style="40" customWidth="1"/>
    <col min="28" max="16384" width="9" style="40"/>
  </cols>
  <sheetData>
    <row r="1" spans="1:27" ht="27" customHeight="1">
      <c r="B1" s="2287" t="s">
        <v>1496</v>
      </c>
      <c r="C1" s="2287"/>
      <c r="D1" s="2287"/>
      <c r="E1" s="2287"/>
      <c r="F1" s="2288" t="s">
        <v>976</v>
      </c>
      <c r="G1" s="2288"/>
      <c r="H1" s="2288"/>
      <c r="I1" s="2288"/>
      <c r="J1" s="2289"/>
      <c r="K1" s="2289"/>
      <c r="L1" s="2289"/>
      <c r="O1" s="201" t="s">
        <v>975</v>
      </c>
    </row>
    <row r="2" spans="1:27" ht="40.5" customHeight="1">
      <c r="B2" s="2287"/>
      <c r="C2" s="2287"/>
      <c r="D2" s="2287"/>
      <c r="E2" s="2287"/>
      <c r="F2" s="2288"/>
      <c r="G2" s="2288"/>
      <c r="H2" s="2288"/>
      <c r="I2" s="2288"/>
      <c r="J2" s="2289"/>
      <c r="K2" s="2289"/>
      <c r="L2" s="2289"/>
      <c r="O2" s="2111" t="s">
        <v>974</v>
      </c>
      <c r="P2" s="2290"/>
      <c r="Q2" s="2290"/>
      <c r="R2" s="2290"/>
      <c r="S2" s="2290"/>
      <c r="T2" s="2112"/>
      <c r="U2" s="2111" t="s">
        <v>973</v>
      </c>
      <c r="V2" s="2290"/>
      <c r="W2" s="2290"/>
      <c r="X2" s="2290"/>
      <c r="Y2" s="2290"/>
      <c r="Z2" s="2112"/>
      <c r="AA2" s="415" t="s">
        <v>1621</v>
      </c>
    </row>
    <row r="3" spans="1:27" ht="15" customHeight="1">
      <c r="A3" s="40" t="s">
        <v>972</v>
      </c>
      <c r="E3" s="2121" t="str">
        <f>入力!$C$6</f>
        <v>(仮称)ＡＢＣマンション新築工事</v>
      </c>
      <c r="F3" s="2121"/>
      <c r="G3" s="2121"/>
      <c r="H3" s="887" t="s">
        <v>2444</v>
      </c>
      <c r="O3" s="2228"/>
      <c r="P3" s="2232"/>
      <c r="Q3" s="2232"/>
      <c r="R3" s="2232"/>
      <c r="S3" s="2232"/>
      <c r="T3" s="2229"/>
      <c r="U3" s="2275"/>
      <c r="V3" s="2276"/>
      <c r="W3" s="2276"/>
      <c r="X3" s="2276"/>
      <c r="Y3" s="2277"/>
      <c r="Z3" s="2284" t="s">
        <v>367</v>
      </c>
      <c r="AA3" s="193" t="s">
        <v>971</v>
      </c>
    </row>
    <row r="4" spans="1:27" ht="15" customHeight="1">
      <c r="A4" s="40" t="s">
        <v>970</v>
      </c>
      <c r="E4" s="2286" t="str">
        <f>入力!$C$8</f>
        <v>建設太郎</v>
      </c>
      <c r="F4" s="2114"/>
      <c r="G4" s="2114"/>
      <c r="H4" s="200" t="s">
        <v>467</v>
      </c>
      <c r="I4" s="42" t="s">
        <v>799</v>
      </c>
      <c r="J4" s="2282" t="str">
        <f>入力!$C$25</f>
        <v>株式会社　△△△△</v>
      </c>
      <c r="K4" s="2283"/>
      <c r="L4" s="2283"/>
      <c r="M4" s="2283"/>
      <c r="O4" s="2230"/>
      <c r="P4" s="2233"/>
      <c r="Q4" s="2233"/>
      <c r="R4" s="2233"/>
      <c r="S4" s="2233"/>
      <c r="T4" s="2231"/>
      <c r="U4" s="2278"/>
      <c r="V4" s="2279"/>
      <c r="W4" s="2279"/>
      <c r="X4" s="2279"/>
      <c r="Y4" s="2280"/>
      <c r="Z4" s="2285"/>
      <c r="AA4" s="193" t="s">
        <v>969</v>
      </c>
    </row>
    <row r="5" spans="1:27" ht="15" customHeight="1">
      <c r="I5" s="42" t="s">
        <v>796</v>
      </c>
      <c r="J5" s="199"/>
      <c r="K5" s="199"/>
      <c r="L5" s="199"/>
      <c r="M5" s="199"/>
      <c r="O5" s="2228" t="s">
        <v>968</v>
      </c>
      <c r="P5" s="2232"/>
      <c r="Q5" s="2232"/>
      <c r="R5" s="2232"/>
      <c r="S5" s="2232"/>
      <c r="T5" s="2229"/>
      <c r="U5" s="2228" t="s">
        <v>967</v>
      </c>
      <c r="V5" s="2232"/>
      <c r="W5" s="2232"/>
      <c r="X5" s="2232"/>
      <c r="Y5" s="2232"/>
      <c r="Z5" s="2229"/>
      <c r="AA5" s="193" t="s">
        <v>966</v>
      </c>
    </row>
    <row r="6" spans="1:27" ht="15" customHeight="1">
      <c r="I6" s="42" t="s">
        <v>965</v>
      </c>
      <c r="J6" s="2282" t="str">
        <f>入力!$C$52</f>
        <v>○○○　株式会社</v>
      </c>
      <c r="K6" s="2283"/>
      <c r="L6" s="2283"/>
      <c r="M6" s="2283"/>
      <c r="O6" s="2230"/>
      <c r="P6" s="2233"/>
      <c r="Q6" s="2233"/>
      <c r="R6" s="2233"/>
      <c r="S6" s="2233"/>
      <c r="T6" s="2231"/>
      <c r="U6" s="2230"/>
      <c r="V6" s="2233"/>
      <c r="W6" s="2233"/>
      <c r="X6" s="2233"/>
      <c r="Y6" s="2233"/>
      <c r="Z6" s="2231"/>
      <c r="AA6" s="193" t="s">
        <v>964</v>
      </c>
    </row>
    <row r="7" spans="1:27" ht="15" customHeight="1">
      <c r="I7" s="42" t="s">
        <v>793</v>
      </c>
      <c r="J7" s="2281" t="str">
        <f>入力!$C$53</f>
        <v>田中博士</v>
      </c>
      <c r="K7" s="1658"/>
      <c r="L7" s="1658"/>
      <c r="M7" s="1658"/>
      <c r="O7" s="2216" t="s">
        <v>963</v>
      </c>
      <c r="P7" s="2217"/>
      <c r="Q7" s="2218"/>
      <c r="R7" s="1627" t="s">
        <v>962</v>
      </c>
      <c r="S7" s="1627"/>
      <c r="T7" s="1627"/>
      <c r="U7" s="2216" t="s">
        <v>963</v>
      </c>
      <c r="V7" s="2217"/>
      <c r="W7" s="2218"/>
      <c r="X7" s="1627" t="s">
        <v>962</v>
      </c>
      <c r="Y7" s="1627"/>
      <c r="Z7" s="1627"/>
      <c r="AA7" s="193" t="s">
        <v>961</v>
      </c>
    </row>
    <row r="8" spans="1:27" ht="15" customHeight="1">
      <c r="I8" s="42" t="s">
        <v>790</v>
      </c>
      <c r="J8" s="2281" t="str">
        <f>日付!$B$6</f>
        <v>093-123-4567</v>
      </c>
      <c r="K8" s="1658"/>
      <c r="L8" s="1658"/>
      <c r="M8" s="1658"/>
      <c r="O8" s="2222"/>
      <c r="P8" s="2223"/>
      <c r="Q8" s="2224"/>
      <c r="R8" s="2203" t="s">
        <v>960</v>
      </c>
      <c r="S8" s="2205"/>
      <c r="T8" s="190" t="s">
        <v>959</v>
      </c>
      <c r="U8" s="2222"/>
      <c r="V8" s="2223"/>
      <c r="W8" s="2224"/>
      <c r="X8" s="2203" t="s">
        <v>960</v>
      </c>
      <c r="Y8" s="2205"/>
      <c r="Z8" s="190" t="s">
        <v>959</v>
      </c>
      <c r="AA8" s="193" t="s">
        <v>958</v>
      </c>
    </row>
    <row r="9" spans="1:27" ht="15" customHeight="1">
      <c r="I9" s="42"/>
      <c r="O9" s="2254" t="s">
        <v>957</v>
      </c>
      <c r="P9" s="2254" t="s">
        <v>956</v>
      </c>
      <c r="Q9" s="194" t="s">
        <v>955</v>
      </c>
      <c r="R9" s="2203"/>
      <c r="S9" s="2205"/>
      <c r="T9" s="194"/>
      <c r="U9" s="2208" t="s">
        <v>954</v>
      </c>
      <c r="V9" s="2208" t="s">
        <v>953</v>
      </c>
      <c r="W9" s="194" t="s">
        <v>952</v>
      </c>
      <c r="X9" s="2203"/>
      <c r="Y9" s="2205"/>
      <c r="Z9" s="194"/>
      <c r="AA9" s="193" t="s">
        <v>951</v>
      </c>
    </row>
    <row r="10" spans="1:27" ht="15" customHeight="1">
      <c r="B10" s="44" t="s">
        <v>950</v>
      </c>
      <c r="O10" s="1638"/>
      <c r="P10" s="1638"/>
      <c r="Q10" s="194" t="s">
        <v>949</v>
      </c>
      <c r="R10" s="2203"/>
      <c r="S10" s="2205"/>
      <c r="T10" s="194"/>
      <c r="U10" s="2235"/>
      <c r="V10" s="2235"/>
      <c r="W10" s="194" t="s">
        <v>948</v>
      </c>
      <c r="X10" s="2203"/>
      <c r="Y10" s="2205"/>
      <c r="Z10" s="194"/>
      <c r="AA10" s="193" t="s">
        <v>947</v>
      </c>
    </row>
    <row r="11" spans="1:27" ht="15" customHeight="1">
      <c r="B11" s="44" t="s">
        <v>784</v>
      </c>
      <c r="O11" s="1638"/>
      <c r="P11" s="1638"/>
      <c r="Q11" s="194" t="s">
        <v>946</v>
      </c>
      <c r="R11" s="2203"/>
      <c r="S11" s="2205"/>
      <c r="T11" s="194"/>
      <c r="U11" s="2235"/>
      <c r="V11" s="2235"/>
      <c r="W11" s="194" t="s">
        <v>945</v>
      </c>
      <c r="X11" s="2203"/>
      <c r="Y11" s="2205"/>
      <c r="Z11" s="194"/>
      <c r="AA11" s="193" t="s">
        <v>944</v>
      </c>
    </row>
    <row r="12" spans="1:27" ht="15" customHeight="1">
      <c r="O12" s="1638"/>
      <c r="P12" s="1638"/>
      <c r="Q12" s="194" t="s">
        <v>943</v>
      </c>
      <c r="R12" s="2203"/>
      <c r="S12" s="2205"/>
      <c r="T12" s="194"/>
      <c r="U12" s="2235"/>
      <c r="V12" s="2235"/>
      <c r="W12" s="194"/>
      <c r="X12" s="2203"/>
      <c r="Y12" s="2205"/>
      <c r="Z12" s="194"/>
      <c r="AA12" s="193" t="s">
        <v>942</v>
      </c>
    </row>
    <row r="13" spans="1:27" ht="15" customHeight="1">
      <c r="B13" s="2203" t="s">
        <v>941</v>
      </c>
      <c r="C13" s="2204"/>
      <c r="D13" s="2204"/>
      <c r="E13" s="2204"/>
      <c r="F13" s="2204"/>
      <c r="G13" s="2204"/>
      <c r="H13" s="2205"/>
      <c r="I13" s="2203" t="s">
        <v>940</v>
      </c>
      <c r="J13" s="2204"/>
      <c r="K13" s="2204"/>
      <c r="L13" s="2204"/>
      <c r="M13" s="2205"/>
      <c r="O13" s="1638"/>
      <c r="P13" s="2255"/>
      <c r="Q13" s="194" t="s">
        <v>939</v>
      </c>
      <c r="R13" s="2203"/>
      <c r="S13" s="2205"/>
      <c r="T13" s="194"/>
      <c r="U13" s="2235"/>
      <c r="V13" s="2235"/>
      <c r="W13" s="194"/>
      <c r="X13" s="2203"/>
      <c r="Y13" s="2205"/>
      <c r="Z13" s="194"/>
      <c r="AA13" s="193" t="s">
        <v>938</v>
      </c>
    </row>
    <row r="14" spans="1:27" ht="15" customHeight="1">
      <c r="B14" s="2228"/>
      <c r="C14" s="2232"/>
      <c r="D14" s="2232"/>
      <c r="E14" s="2232"/>
      <c r="F14" s="2232"/>
      <c r="G14" s="2232"/>
      <c r="H14" s="2229"/>
      <c r="I14" s="2216"/>
      <c r="J14" s="2217"/>
      <c r="K14" s="2217"/>
      <c r="L14" s="2217"/>
      <c r="M14" s="2218"/>
      <c r="O14" s="1638"/>
      <c r="P14" s="2254" t="s">
        <v>937</v>
      </c>
      <c r="Q14" s="194" t="s">
        <v>936</v>
      </c>
      <c r="R14" s="2203"/>
      <c r="S14" s="2205"/>
      <c r="T14" s="194"/>
      <c r="U14" s="2235"/>
      <c r="V14" s="2235"/>
      <c r="W14" s="194"/>
      <c r="X14" s="2203"/>
      <c r="Y14" s="2205"/>
      <c r="Z14" s="194"/>
      <c r="AA14" s="193" t="s">
        <v>935</v>
      </c>
    </row>
    <row r="15" spans="1:27" ht="15" customHeight="1">
      <c r="B15" s="2263"/>
      <c r="C15" s="2264"/>
      <c r="D15" s="2264"/>
      <c r="E15" s="2264"/>
      <c r="F15" s="2264"/>
      <c r="G15" s="2264"/>
      <c r="H15" s="2265"/>
      <c r="I15" s="2219"/>
      <c r="J15" s="2220"/>
      <c r="K15" s="2220"/>
      <c r="L15" s="2220"/>
      <c r="M15" s="2221"/>
      <c r="O15" s="1638"/>
      <c r="P15" s="1638"/>
      <c r="Q15" s="194" t="s">
        <v>934</v>
      </c>
      <c r="R15" s="2203"/>
      <c r="S15" s="2205"/>
      <c r="T15" s="194"/>
      <c r="U15" s="2235"/>
      <c r="V15" s="196"/>
      <c r="W15" s="198" t="s">
        <v>875</v>
      </c>
      <c r="X15" s="2203"/>
      <c r="Y15" s="2205"/>
      <c r="Z15" s="194"/>
      <c r="AA15" s="193" t="s">
        <v>933</v>
      </c>
    </row>
    <row r="16" spans="1:27" ht="15" customHeight="1">
      <c r="B16" s="2230"/>
      <c r="C16" s="2233"/>
      <c r="D16" s="2233"/>
      <c r="E16" s="2233"/>
      <c r="F16" s="2233"/>
      <c r="G16" s="2233"/>
      <c r="H16" s="2231"/>
      <c r="I16" s="2222"/>
      <c r="J16" s="2223"/>
      <c r="K16" s="2223"/>
      <c r="L16" s="2223"/>
      <c r="M16" s="2224"/>
      <c r="O16" s="1638"/>
      <c r="P16" s="1638"/>
      <c r="Q16" s="194" t="s">
        <v>870</v>
      </c>
      <c r="R16" s="2203"/>
      <c r="S16" s="2205"/>
      <c r="T16" s="194"/>
      <c r="U16" s="2235"/>
      <c r="V16" s="196"/>
      <c r="W16" s="198" t="s">
        <v>852</v>
      </c>
      <c r="X16" s="2203"/>
      <c r="Y16" s="2205"/>
      <c r="Z16" s="194"/>
      <c r="AA16" s="193" t="s">
        <v>932</v>
      </c>
    </row>
    <row r="17" spans="2:27" ht="15" customHeight="1">
      <c r="B17" s="2266"/>
      <c r="C17" s="2267"/>
      <c r="D17" s="2268"/>
      <c r="E17" s="2216" t="s">
        <v>931</v>
      </c>
      <c r="F17" s="2218"/>
      <c r="G17" s="2216" t="s">
        <v>930</v>
      </c>
      <c r="H17" s="2218"/>
      <c r="I17" s="2216" t="s">
        <v>929</v>
      </c>
      <c r="J17" s="2217"/>
      <c r="K17" s="2218"/>
      <c r="L17" s="2225" t="s">
        <v>928</v>
      </c>
      <c r="M17" s="2225" t="s">
        <v>927</v>
      </c>
      <c r="O17" s="1638"/>
      <c r="P17" s="1638"/>
      <c r="Q17" s="194" t="s">
        <v>926</v>
      </c>
      <c r="R17" s="2203"/>
      <c r="S17" s="2205"/>
      <c r="T17" s="194"/>
      <c r="U17" s="2235"/>
      <c r="V17" s="196"/>
      <c r="W17" s="195" t="s">
        <v>925</v>
      </c>
      <c r="X17" s="2203"/>
      <c r="Y17" s="2205"/>
      <c r="Z17" s="194"/>
      <c r="AA17" s="193" t="s">
        <v>924</v>
      </c>
    </row>
    <row r="18" spans="2:27" ht="15" customHeight="1">
      <c r="B18" s="2269"/>
      <c r="C18" s="2270"/>
      <c r="D18" s="2271"/>
      <c r="E18" s="2219"/>
      <c r="F18" s="2221"/>
      <c r="G18" s="2219"/>
      <c r="H18" s="2221"/>
      <c r="I18" s="2219"/>
      <c r="J18" s="2220"/>
      <c r="K18" s="2221"/>
      <c r="L18" s="2226"/>
      <c r="M18" s="2226"/>
      <c r="O18" s="1638"/>
      <c r="P18" s="1638"/>
      <c r="Q18" s="194" t="s">
        <v>923</v>
      </c>
      <c r="R18" s="2203"/>
      <c r="S18" s="2205"/>
      <c r="T18" s="194"/>
      <c r="U18" s="2209"/>
      <c r="V18" s="196"/>
      <c r="W18" s="195" t="s">
        <v>899</v>
      </c>
      <c r="X18" s="2203"/>
      <c r="Y18" s="2205"/>
      <c r="Z18" s="194"/>
      <c r="AA18" s="193" t="s">
        <v>922</v>
      </c>
    </row>
    <row r="19" spans="2:27" ht="15" customHeight="1">
      <c r="B19" s="2272"/>
      <c r="C19" s="2273"/>
      <c r="D19" s="2274"/>
      <c r="E19" s="2222"/>
      <c r="F19" s="2224"/>
      <c r="G19" s="2222"/>
      <c r="H19" s="2224"/>
      <c r="I19" s="2222"/>
      <c r="J19" s="2223"/>
      <c r="K19" s="2224"/>
      <c r="L19" s="2227"/>
      <c r="M19" s="2227"/>
      <c r="O19" s="1638"/>
      <c r="P19" s="1638"/>
      <c r="Q19" s="194" t="s">
        <v>887</v>
      </c>
      <c r="R19" s="2203"/>
      <c r="S19" s="2205"/>
      <c r="T19" s="197"/>
      <c r="U19" s="2208" t="s">
        <v>921</v>
      </c>
      <c r="V19" s="196"/>
      <c r="W19" s="195" t="s">
        <v>906</v>
      </c>
      <c r="X19" s="2203"/>
      <c r="Y19" s="2205"/>
      <c r="Z19" s="194"/>
      <c r="AA19" s="193" t="s">
        <v>920</v>
      </c>
    </row>
    <row r="20" spans="2:27" ht="15" customHeight="1">
      <c r="B20" s="2216" t="s">
        <v>919</v>
      </c>
      <c r="C20" s="2217"/>
      <c r="D20" s="2218"/>
      <c r="E20" s="2216"/>
      <c r="F20" s="2218"/>
      <c r="G20" s="2216"/>
      <c r="H20" s="2218"/>
      <c r="I20" s="2216"/>
      <c r="J20" s="2217"/>
      <c r="K20" s="2218"/>
      <c r="L20" s="2225"/>
      <c r="M20" s="2225"/>
      <c r="O20" s="1638"/>
      <c r="P20" s="1638"/>
      <c r="Q20" s="194" t="s">
        <v>918</v>
      </c>
      <c r="R20" s="2203"/>
      <c r="S20" s="2205"/>
      <c r="T20" s="197"/>
      <c r="U20" s="2235"/>
      <c r="V20" s="196"/>
      <c r="W20" s="195" t="s">
        <v>917</v>
      </c>
      <c r="X20" s="2203"/>
      <c r="Y20" s="2205"/>
      <c r="Z20" s="194"/>
      <c r="AA20" s="193" t="s">
        <v>916</v>
      </c>
    </row>
    <row r="21" spans="2:27" ht="15" customHeight="1">
      <c r="B21" s="2219"/>
      <c r="C21" s="2220"/>
      <c r="D21" s="2221"/>
      <c r="E21" s="2219"/>
      <c r="F21" s="2221"/>
      <c r="G21" s="2219"/>
      <c r="H21" s="2221"/>
      <c r="I21" s="2219"/>
      <c r="J21" s="2220"/>
      <c r="K21" s="2221"/>
      <c r="L21" s="2226"/>
      <c r="M21" s="2226"/>
      <c r="O21" s="1638"/>
      <c r="P21" s="1638"/>
      <c r="Q21" s="194" t="s">
        <v>915</v>
      </c>
      <c r="R21" s="2203"/>
      <c r="S21" s="2205"/>
      <c r="T21" s="197"/>
      <c r="U21" s="2235"/>
      <c r="V21" s="196"/>
      <c r="W21" s="195" t="s">
        <v>914</v>
      </c>
      <c r="X21" s="2203"/>
      <c r="Y21" s="2205"/>
      <c r="Z21" s="194"/>
      <c r="AA21" s="193" t="s">
        <v>913</v>
      </c>
    </row>
    <row r="22" spans="2:27" ht="15" customHeight="1">
      <c r="B22" s="2222"/>
      <c r="C22" s="2223"/>
      <c r="D22" s="2224"/>
      <c r="E22" s="2222"/>
      <c r="F22" s="2224"/>
      <c r="G22" s="2222"/>
      <c r="H22" s="2224"/>
      <c r="I22" s="2222"/>
      <c r="J22" s="2223"/>
      <c r="K22" s="2224"/>
      <c r="L22" s="2227"/>
      <c r="M22" s="2227"/>
      <c r="O22" s="1638"/>
      <c r="P22" s="2255"/>
      <c r="Q22" s="194" t="s">
        <v>912</v>
      </c>
      <c r="R22" s="2203"/>
      <c r="S22" s="2205"/>
      <c r="T22" s="197"/>
      <c r="U22" s="2235"/>
      <c r="V22" s="196"/>
      <c r="W22" s="195" t="s">
        <v>911</v>
      </c>
      <c r="X22" s="2203"/>
      <c r="Y22" s="2205"/>
      <c r="Z22" s="194"/>
      <c r="AA22" s="193" t="s">
        <v>910</v>
      </c>
    </row>
    <row r="23" spans="2:27" ht="15" customHeight="1">
      <c r="B23" s="2216" t="s">
        <v>909</v>
      </c>
      <c r="C23" s="2217"/>
      <c r="D23" s="2218"/>
      <c r="E23" s="2228"/>
      <c r="F23" s="2229"/>
      <c r="G23" s="2219" t="s">
        <v>908</v>
      </c>
      <c r="H23" s="2262"/>
      <c r="I23" s="2216"/>
      <c r="J23" s="2217"/>
      <c r="K23" s="2218"/>
      <c r="L23" s="2228" t="s">
        <v>907</v>
      </c>
      <c r="M23" s="2229"/>
      <c r="O23" s="1638"/>
      <c r="P23" s="2254" t="s">
        <v>830</v>
      </c>
      <c r="Q23" s="194" t="s">
        <v>906</v>
      </c>
      <c r="R23" s="2203"/>
      <c r="S23" s="2205"/>
      <c r="T23" s="197"/>
      <c r="U23" s="2235"/>
      <c r="V23" s="196"/>
      <c r="W23" s="195" t="s">
        <v>905</v>
      </c>
      <c r="X23" s="2203"/>
      <c r="Y23" s="2205"/>
      <c r="Z23" s="194"/>
      <c r="AA23" s="193" t="s">
        <v>904</v>
      </c>
    </row>
    <row r="24" spans="2:27" ht="15" customHeight="1">
      <c r="B24" s="2222"/>
      <c r="C24" s="2223"/>
      <c r="D24" s="2224"/>
      <c r="E24" s="2230"/>
      <c r="F24" s="2231"/>
      <c r="G24" s="2219"/>
      <c r="H24" s="2262"/>
      <c r="I24" s="2219"/>
      <c r="J24" s="2220"/>
      <c r="K24" s="2221"/>
      <c r="L24" s="2230"/>
      <c r="M24" s="2231"/>
      <c r="O24" s="1638"/>
      <c r="P24" s="1638"/>
      <c r="Q24" s="194" t="s">
        <v>903</v>
      </c>
      <c r="R24" s="2203"/>
      <c r="S24" s="2205"/>
      <c r="T24" s="197"/>
      <c r="U24" s="2235"/>
      <c r="V24" s="196"/>
      <c r="W24" s="195" t="s">
        <v>902</v>
      </c>
      <c r="X24" s="2203"/>
      <c r="Y24" s="2205"/>
      <c r="Z24" s="194"/>
      <c r="AA24" s="193" t="s">
        <v>901</v>
      </c>
    </row>
    <row r="25" spans="2:27" ht="15" customHeight="1">
      <c r="B25" s="2256" t="s">
        <v>900</v>
      </c>
      <c r="C25" s="2257"/>
      <c r="D25" s="2258"/>
      <c r="E25" s="2228"/>
      <c r="F25" s="2229"/>
      <c r="G25" s="2219"/>
      <c r="H25" s="2262"/>
      <c r="I25" s="2219"/>
      <c r="J25" s="2220"/>
      <c r="K25" s="2221"/>
      <c r="L25" s="2228"/>
      <c r="M25" s="2229"/>
      <c r="O25" s="2255"/>
      <c r="P25" s="2255"/>
      <c r="Q25" s="194" t="s">
        <v>899</v>
      </c>
      <c r="R25" s="2203"/>
      <c r="S25" s="2205"/>
      <c r="T25" s="197"/>
      <c r="U25" s="2235"/>
      <c r="V25" s="196"/>
      <c r="W25" s="195" t="s">
        <v>898</v>
      </c>
      <c r="X25" s="2203"/>
      <c r="Y25" s="2205"/>
      <c r="Z25" s="194"/>
      <c r="AA25" s="193" t="s">
        <v>897</v>
      </c>
    </row>
    <row r="26" spans="2:27" ht="15" customHeight="1">
      <c r="B26" s="2259"/>
      <c r="C26" s="2260"/>
      <c r="D26" s="2261"/>
      <c r="E26" s="2230"/>
      <c r="F26" s="2231"/>
      <c r="G26" s="2222"/>
      <c r="H26" s="2223"/>
      <c r="I26" s="2222"/>
      <c r="J26" s="2223"/>
      <c r="K26" s="2224"/>
      <c r="L26" s="2230"/>
      <c r="M26" s="2231"/>
      <c r="O26" s="2254" t="s">
        <v>896</v>
      </c>
      <c r="P26" s="2208" t="s">
        <v>895</v>
      </c>
      <c r="Q26" s="194" t="s">
        <v>882</v>
      </c>
      <c r="R26" s="2203"/>
      <c r="S26" s="2205"/>
      <c r="T26" s="197"/>
      <c r="U26" s="2235"/>
      <c r="V26" s="196"/>
      <c r="W26" s="195" t="s">
        <v>894</v>
      </c>
      <c r="X26" s="2203"/>
      <c r="Y26" s="2205"/>
      <c r="Z26" s="194"/>
      <c r="AA26" s="193" t="s">
        <v>893</v>
      </c>
    </row>
    <row r="27" spans="2:27" ht="15" customHeight="1">
      <c r="B27" s="2216" t="s">
        <v>892</v>
      </c>
      <c r="C27" s="2217"/>
      <c r="D27" s="2218"/>
      <c r="E27" s="2228" t="s">
        <v>473</v>
      </c>
      <c r="F27" s="2232"/>
      <c r="G27" s="2232"/>
      <c r="H27" s="2229"/>
      <c r="I27" s="2216" t="s">
        <v>891</v>
      </c>
      <c r="J27" s="2217"/>
      <c r="K27" s="2217"/>
      <c r="L27" s="2217"/>
      <c r="M27" s="2218"/>
      <c r="O27" s="1638"/>
      <c r="P27" s="2235"/>
      <c r="Q27" s="194" t="s">
        <v>871</v>
      </c>
      <c r="R27" s="2203"/>
      <c r="S27" s="2205"/>
      <c r="T27" s="197"/>
      <c r="U27" s="2235"/>
      <c r="V27" s="196"/>
      <c r="W27" s="195" t="s">
        <v>890</v>
      </c>
      <c r="X27" s="2203"/>
      <c r="Y27" s="2205"/>
      <c r="Z27" s="194"/>
      <c r="AA27" s="193" t="s">
        <v>889</v>
      </c>
    </row>
    <row r="28" spans="2:27" ht="15" customHeight="1">
      <c r="B28" s="2219"/>
      <c r="C28" s="2220"/>
      <c r="D28" s="2221"/>
      <c r="E28" s="2230"/>
      <c r="F28" s="2233"/>
      <c r="G28" s="2233"/>
      <c r="H28" s="2231"/>
      <c r="I28" s="2222"/>
      <c r="J28" s="2223"/>
      <c r="K28" s="2223"/>
      <c r="L28" s="2223"/>
      <c r="M28" s="2224"/>
      <c r="O28" s="1638"/>
      <c r="P28" s="2235"/>
      <c r="Q28" s="194" t="s">
        <v>888</v>
      </c>
      <c r="R28" s="2203"/>
      <c r="S28" s="2205"/>
      <c r="T28" s="197"/>
      <c r="U28" s="2209"/>
      <c r="V28" s="196"/>
      <c r="W28" s="195" t="s">
        <v>887</v>
      </c>
      <c r="X28" s="2203"/>
      <c r="Y28" s="2205"/>
      <c r="Z28" s="194"/>
      <c r="AA28" s="193" t="s">
        <v>886</v>
      </c>
    </row>
    <row r="29" spans="2:27" ht="15" customHeight="1">
      <c r="B29" s="2219"/>
      <c r="C29" s="2220"/>
      <c r="D29" s="2221"/>
      <c r="E29" s="2236" t="s">
        <v>885</v>
      </c>
      <c r="F29" s="2237"/>
      <c r="G29" s="2237"/>
      <c r="H29" s="2238"/>
      <c r="I29" s="2242"/>
      <c r="J29" s="2243"/>
      <c r="K29" s="2243"/>
      <c r="L29" s="2243"/>
      <c r="M29" s="2244"/>
      <c r="O29" s="1638"/>
      <c r="P29" s="2235"/>
      <c r="Q29" s="194" t="s">
        <v>884</v>
      </c>
      <c r="R29" s="2203"/>
      <c r="S29" s="2205"/>
      <c r="T29" s="197"/>
      <c r="U29" s="2208" t="s">
        <v>883</v>
      </c>
      <c r="V29" s="196"/>
      <c r="W29" s="195" t="s">
        <v>882</v>
      </c>
      <c r="X29" s="2203"/>
      <c r="Y29" s="2205"/>
      <c r="Z29" s="194"/>
      <c r="AA29" s="193" t="s">
        <v>881</v>
      </c>
    </row>
    <row r="30" spans="2:27" ht="15" customHeight="1">
      <c r="B30" s="2219"/>
      <c r="C30" s="2220"/>
      <c r="D30" s="2221"/>
      <c r="E30" s="2239"/>
      <c r="F30" s="2240"/>
      <c r="G30" s="2240"/>
      <c r="H30" s="2241"/>
      <c r="I30" s="2245"/>
      <c r="J30" s="2246"/>
      <c r="K30" s="2246"/>
      <c r="L30" s="2246"/>
      <c r="M30" s="2247"/>
      <c r="O30" s="1638"/>
      <c r="P30" s="2209"/>
      <c r="Q30" s="194" t="s">
        <v>880</v>
      </c>
      <c r="R30" s="2203"/>
      <c r="S30" s="2205"/>
      <c r="T30" s="197"/>
      <c r="U30" s="2235"/>
      <c r="V30" s="196"/>
      <c r="W30" s="195" t="s">
        <v>879</v>
      </c>
      <c r="X30" s="2203"/>
      <c r="Y30" s="2205"/>
      <c r="Z30" s="194"/>
      <c r="AA30" s="193" t="s">
        <v>878</v>
      </c>
    </row>
    <row r="31" spans="2:27" ht="15" customHeight="1">
      <c r="B31" s="2219"/>
      <c r="C31" s="2220"/>
      <c r="D31" s="2221"/>
      <c r="E31" s="2236" t="s">
        <v>877</v>
      </c>
      <c r="F31" s="2237"/>
      <c r="G31" s="2237"/>
      <c r="H31" s="2238"/>
      <c r="I31" s="2242"/>
      <c r="J31" s="2243"/>
      <c r="K31" s="2243"/>
      <c r="L31" s="2243"/>
      <c r="M31" s="2244"/>
      <c r="O31" s="1638"/>
      <c r="P31" s="2208" t="s">
        <v>876</v>
      </c>
      <c r="Q31" s="194" t="s">
        <v>875</v>
      </c>
      <c r="R31" s="2203"/>
      <c r="S31" s="2205"/>
      <c r="T31" s="197"/>
      <c r="U31" s="2235"/>
      <c r="V31" s="196"/>
      <c r="W31" s="195" t="s">
        <v>874</v>
      </c>
      <c r="X31" s="2203"/>
      <c r="Y31" s="2205"/>
      <c r="Z31" s="194"/>
      <c r="AA31" s="193" t="s">
        <v>873</v>
      </c>
    </row>
    <row r="32" spans="2:27" ht="15" customHeight="1">
      <c r="B32" s="2222"/>
      <c r="C32" s="2223"/>
      <c r="D32" s="2224"/>
      <c r="E32" s="2239"/>
      <c r="F32" s="2240"/>
      <c r="G32" s="2240"/>
      <c r="H32" s="2241"/>
      <c r="I32" s="2245"/>
      <c r="J32" s="2246"/>
      <c r="K32" s="2246"/>
      <c r="L32" s="2246"/>
      <c r="M32" s="2247"/>
      <c r="O32" s="1638"/>
      <c r="P32" s="2235"/>
      <c r="Q32" s="194" t="s">
        <v>872</v>
      </c>
      <c r="R32" s="2203"/>
      <c r="S32" s="2205"/>
      <c r="T32" s="197"/>
      <c r="U32" s="2235"/>
      <c r="V32" s="196"/>
      <c r="W32" s="195" t="s">
        <v>871</v>
      </c>
      <c r="X32" s="2203"/>
      <c r="Y32" s="2205"/>
      <c r="Z32" s="194"/>
      <c r="AA32" s="193" t="s">
        <v>869</v>
      </c>
    </row>
    <row r="33" spans="2:27" ht="15" customHeight="1">
      <c r="B33" s="2248" t="s">
        <v>868</v>
      </c>
      <c r="C33" s="2249" t="s">
        <v>867</v>
      </c>
      <c r="D33" s="2250" t="s">
        <v>866</v>
      </c>
      <c r="E33" s="2228"/>
      <c r="F33" s="2229"/>
      <c r="G33" s="2216" t="s">
        <v>865</v>
      </c>
      <c r="H33" s="2218"/>
      <c r="I33" s="2216"/>
      <c r="J33" s="2251"/>
      <c r="K33" s="2216" t="s">
        <v>864</v>
      </c>
      <c r="L33" s="2218"/>
      <c r="M33" s="2225"/>
      <c r="O33" s="1638"/>
      <c r="P33" s="2235"/>
      <c r="Q33" s="194" t="s">
        <v>863</v>
      </c>
      <c r="R33" s="2203"/>
      <c r="S33" s="2205"/>
      <c r="T33" s="197"/>
      <c r="U33" s="2235"/>
      <c r="V33" s="196"/>
      <c r="W33" s="195" t="s">
        <v>862</v>
      </c>
      <c r="X33" s="2203"/>
      <c r="Y33" s="2205"/>
      <c r="Z33" s="194"/>
      <c r="AA33" s="193" t="s">
        <v>861</v>
      </c>
    </row>
    <row r="34" spans="2:27" ht="15" customHeight="1">
      <c r="B34" s="2248"/>
      <c r="C34" s="2249"/>
      <c r="D34" s="2250"/>
      <c r="E34" s="2230"/>
      <c r="F34" s="2231"/>
      <c r="G34" s="2219"/>
      <c r="H34" s="2221"/>
      <c r="I34" s="2219"/>
      <c r="J34" s="2252"/>
      <c r="K34" s="2219"/>
      <c r="L34" s="2221"/>
      <c r="M34" s="2226"/>
      <c r="O34" s="1638"/>
      <c r="P34" s="2235"/>
      <c r="Q34" s="194" t="s">
        <v>860</v>
      </c>
      <c r="R34" s="2203"/>
      <c r="S34" s="2205"/>
      <c r="T34" s="197"/>
      <c r="U34" s="2235"/>
      <c r="V34" s="196"/>
      <c r="W34" s="195" t="s">
        <v>859</v>
      </c>
      <c r="X34" s="2203"/>
      <c r="Y34" s="2205"/>
      <c r="Z34" s="194"/>
      <c r="AA34" s="193" t="s">
        <v>858</v>
      </c>
    </row>
    <row r="35" spans="2:27" ht="15" customHeight="1">
      <c r="B35" s="2248"/>
      <c r="C35" s="2249"/>
      <c r="D35" s="1627" t="s">
        <v>857</v>
      </c>
      <c r="E35" s="2228"/>
      <c r="F35" s="2229"/>
      <c r="G35" s="2219"/>
      <c r="H35" s="2221"/>
      <c r="I35" s="2219"/>
      <c r="J35" s="2252"/>
      <c r="K35" s="2219"/>
      <c r="L35" s="2221"/>
      <c r="M35" s="2226"/>
      <c r="O35" s="1638"/>
      <c r="P35" s="2235"/>
      <c r="Q35" s="194" t="s">
        <v>856</v>
      </c>
      <c r="R35" s="2203"/>
      <c r="S35" s="2205"/>
      <c r="T35" s="197"/>
      <c r="U35" s="2209"/>
      <c r="V35" s="196"/>
      <c r="W35" s="195" t="s">
        <v>855</v>
      </c>
      <c r="X35" s="2203"/>
      <c r="Y35" s="2205"/>
      <c r="Z35" s="194"/>
      <c r="AA35" s="193" t="s">
        <v>854</v>
      </c>
    </row>
    <row r="36" spans="2:27" ht="15" customHeight="1">
      <c r="B36" s="2248"/>
      <c r="C36" s="2249"/>
      <c r="D36" s="1627"/>
      <c r="E36" s="2230"/>
      <c r="F36" s="2231"/>
      <c r="G36" s="2219"/>
      <c r="H36" s="2221"/>
      <c r="I36" s="2219"/>
      <c r="J36" s="2252"/>
      <c r="K36" s="2219"/>
      <c r="L36" s="2221"/>
      <c r="M36" s="2226"/>
      <c r="O36" s="1638"/>
      <c r="P36" s="2235"/>
      <c r="Q36" s="194" t="s">
        <v>853</v>
      </c>
      <c r="R36" s="2203"/>
      <c r="S36" s="2205"/>
      <c r="T36" s="197"/>
      <c r="U36" s="2208" t="s">
        <v>851</v>
      </c>
      <c r="V36" s="196"/>
      <c r="W36" s="195" t="s">
        <v>850</v>
      </c>
      <c r="X36" s="2203"/>
      <c r="Y36" s="2205"/>
      <c r="Z36" s="194"/>
      <c r="AA36" s="193" t="s">
        <v>849</v>
      </c>
    </row>
    <row r="37" spans="2:27" ht="15" customHeight="1">
      <c r="B37" s="2248"/>
      <c r="C37" s="1627" t="s">
        <v>848</v>
      </c>
      <c r="D37" s="1627"/>
      <c r="E37" s="2228"/>
      <c r="F37" s="2229"/>
      <c r="G37" s="2219"/>
      <c r="H37" s="2221"/>
      <c r="I37" s="2219"/>
      <c r="J37" s="2252"/>
      <c r="K37" s="2219"/>
      <c r="L37" s="2221"/>
      <c r="M37" s="2226"/>
      <c r="O37" s="1638"/>
      <c r="P37" s="2235"/>
      <c r="Q37" s="194" t="s">
        <v>826</v>
      </c>
      <c r="R37" s="2203"/>
      <c r="S37" s="2205"/>
      <c r="T37" s="197"/>
      <c r="U37" s="2235"/>
      <c r="V37" s="196"/>
      <c r="W37" s="195" t="s">
        <v>847</v>
      </c>
      <c r="X37" s="2203"/>
      <c r="Y37" s="2205"/>
      <c r="Z37" s="194"/>
      <c r="AA37" s="193" t="s">
        <v>846</v>
      </c>
    </row>
    <row r="38" spans="2:27" ht="15" customHeight="1">
      <c r="B38" s="2248"/>
      <c r="C38" s="1627"/>
      <c r="D38" s="1627"/>
      <c r="E38" s="2230"/>
      <c r="F38" s="2231"/>
      <c r="G38" s="2222"/>
      <c r="H38" s="2224"/>
      <c r="I38" s="2222"/>
      <c r="J38" s="2253"/>
      <c r="K38" s="2222"/>
      <c r="L38" s="2224"/>
      <c r="M38" s="2227"/>
      <c r="O38" s="1638"/>
      <c r="P38" s="2235"/>
      <c r="Q38" s="194" t="s">
        <v>845</v>
      </c>
      <c r="R38" s="2203"/>
      <c r="S38" s="2205"/>
      <c r="T38" s="197"/>
      <c r="U38" s="2235"/>
      <c r="V38" s="196"/>
      <c r="W38" s="195" t="s">
        <v>844</v>
      </c>
      <c r="X38" s="2203"/>
      <c r="Y38" s="2205"/>
      <c r="Z38" s="194"/>
      <c r="AA38" s="193" t="s">
        <v>843</v>
      </c>
    </row>
    <row r="39" spans="2:27" ht="15" customHeight="1">
      <c r="B39" s="2216" t="s">
        <v>842</v>
      </c>
      <c r="C39" s="2217"/>
      <c r="D39" s="2218"/>
      <c r="E39" s="2225" t="s">
        <v>841</v>
      </c>
      <c r="F39" s="2214" t="s">
        <v>840</v>
      </c>
      <c r="G39" s="2228"/>
      <c r="H39" s="2229"/>
      <c r="I39" s="2228" t="s">
        <v>839</v>
      </c>
      <c r="J39" s="1666"/>
      <c r="K39" s="2228"/>
      <c r="L39" s="2229"/>
      <c r="M39" s="2214" t="s">
        <v>838</v>
      </c>
      <c r="O39" s="2255"/>
      <c r="P39" s="2209"/>
      <c r="Q39" s="194" t="s">
        <v>837</v>
      </c>
      <c r="R39" s="2203"/>
      <c r="S39" s="2205"/>
      <c r="T39" s="197"/>
      <c r="U39" s="2235"/>
      <c r="V39" s="196"/>
      <c r="W39" s="195" t="s">
        <v>836</v>
      </c>
      <c r="X39" s="2203"/>
      <c r="Y39" s="2205"/>
      <c r="Z39" s="194"/>
      <c r="AA39" s="193" t="s">
        <v>835</v>
      </c>
    </row>
    <row r="40" spans="2:27" ht="15" customHeight="1">
      <c r="B40" s="2219"/>
      <c r="C40" s="2220"/>
      <c r="D40" s="2221"/>
      <c r="E40" s="2226"/>
      <c r="F40" s="2215"/>
      <c r="G40" s="2230"/>
      <c r="H40" s="2231"/>
      <c r="I40" s="2230"/>
      <c r="J40" s="1667"/>
      <c r="K40" s="2230"/>
      <c r="L40" s="2231"/>
      <c r="M40" s="2215"/>
      <c r="O40" s="2208" t="s">
        <v>834</v>
      </c>
      <c r="P40" s="2208"/>
      <c r="Q40" s="194" t="s">
        <v>833</v>
      </c>
      <c r="R40" s="2203"/>
      <c r="S40" s="2205"/>
      <c r="T40" s="197"/>
      <c r="U40" s="2209"/>
      <c r="V40" s="196"/>
      <c r="W40" s="195"/>
      <c r="X40" s="2203"/>
      <c r="Y40" s="2205"/>
      <c r="Z40" s="194"/>
      <c r="AA40" s="193" t="s">
        <v>832</v>
      </c>
    </row>
    <row r="41" spans="2:27" ht="15" customHeight="1">
      <c r="B41" s="2219"/>
      <c r="C41" s="2220"/>
      <c r="D41" s="2221"/>
      <c r="E41" s="2226"/>
      <c r="F41" s="2214" t="s">
        <v>831</v>
      </c>
      <c r="G41" s="2228"/>
      <c r="H41" s="2229"/>
      <c r="I41" s="2228" t="s">
        <v>830</v>
      </c>
      <c r="J41" s="1666"/>
      <c r="K41" s="2228"/>
      <c r="L41" s="2229"/>
      <c r="M41" s="2214"/>
      <c r="O41" s="2235"/>
      <c r="P41" s="2235"/>
      <c r="Q41" s="194" t="s">
        <v>829</v>
      </c>
      <c r="R41" s="2203"/>
      <c r="S41" s="2205"/>
      <c r="T41" s="197"/>
      <c r="U41" s="2208" t="s">
        <v>828</v>
      </c>
      <c r="V41" s="196"/>
      <c r="W41" s="195"/>
      <c r="X41" s="2203"/>
      <c r="Y41" s="2205"/>
      <c r="Z41" s="194"/>
      <c r="AA41" s="193" t="s">
        <v>827</v>
      </c>
    </row>
    <row r="42" spans="2:27" ht="15" customHeight="1">
      <c r="B42" s="2222"/>
      <c r="C42" s="2223"/>
      <c r="D42" s="2224"/>
      <c r="E42" s="2227"/>
      <c r="F42" s="2215"/>
      <c r="G42" s="2230"/>
      <c r="H42" s="2231"/>
      <c r="I42" s="2230"/>
      <c r="J42" s="1667"/>
      <c r="K42" s="2230"/>
      <c r="L42" s="2231"/>
      <c r="M42" s="2215"/>
      <c r="O42" s="2235"/>
      <c r="P42" s="2235"/>
      <c r="Q42" s="194" t="s">
        <v>826</v>
      </c>
      <c r="R42" s="2203"/>
      <c r="S42" s="2205"/>
      <c r="T42" s="197"/>
      <c r="U42" s="2235"/>
      <c r="V42" s="196"/>
      <c r="W42" s="195"/>
      <c r="X42" s="2203"/>
      <c r="Y42" s="2205"/>
      <c r="Z42" s="194"/>
      <c r="AA42" s="193" t="s">
        <v>825</v>
      </c>
    </row>
    <row r="43" spans="2:27" ht="15" customHeight="1">
      <c r="B43" s="2216" t="s">
        <v>824</v>
      </c>
      <c r="C43" s="2217"/>
      <c r="D43" s="2217"/>
      <c r="E43" s="2218"/>
      <c r="F43" s="2216"/>
      <c r="G43" s="2217"/>
      <c r="H43" s="2217"/>
      <c r="I43" s="2217"/>
      <c r="J43" s="2217"/>
      <c r="K43" s="2217"/>
      <c r="L43" s="2217"/>
      <c r="M43" s="2218"/>
      <c r="O43" s="2235"/>
      <c r="P43" s="2235"/>
      <c r="Q43" s="194" t="s">
        <v>823</v>
      </c>
      <c r="R43" s="2203"/>
      <c r="S43" s="2205"/>
      <c r="T43" s="197"/>
      <c r="U43" s="2235"/>
      <c r="V43" s="196"/>
      <c r="W43" s="195"/>
      <c r="X43" s="2203"/>
      <c r="Y43" s="2205"/>
      <c r="Z43" s="194"/>
      <c r="AA43" s="193" t="s">
        <v>822</v>
      </c>
    </row>
    <row r="44" spans="2:27" ht="15" customHeight="1">
      <c r="B44" s="2219"/>
      <c r="C44" s="2220"/>
      <c r="D44" s="2220"/>
      <c r="E44" s="2221"/>
      <c r="F44" s="2219"/>
      <c r="G44" s="2220"/>
      <c r="H44" s="2220"/>
      <c r="I44" s="2220"/>
      <c r="J44" s="2220"/>
      <c r="K44" s="2220"/>
      <c r="L44" s="2220"/>
      <c r="M44" s="2221"/>
      <c r="O44" s="2209"/>
      <c r="P44" s="2209"/>
      <c r="Q44" s="194" t="s">
        <v>821</v>
      </c>
      <c r="R44" s="2203"/>
      <c r="S44" s="2205"/>
      <c r="T44" s="197"/>
      <c r="U44" s="2209"/>
      <c r="V44" s="196"/>
      <c r="W44" s="195"/>
      <c r="X44" s="2203"/>
      <c r="Y44" s="2205"/>
      <c r="Z44" s="194"/>
      <c r="AA44" s="193" t="s">
        <v>820</v>
      </c>
    </row>
    <row r="45" spans="2:27" ht="15" customHeight="1">
      <c r="B45" s="2222"/>
      <c r="C45" s="2223"/>
      <c r="D45" s="2223"/>
      <c r="E45" s="2224"/>
      <c r="F45" s="2222"/>
      <c r="G45" s="2223"/>
      <c r="H45" s="2223"/>
      <c r="I45" s="2223"/>
      <c r="J45" s="2223"/>
      <c r="K45" s="2223"/>
      <c r="L45" s="2223"/>
      <c r="M45" s="2224"/>
      <c r="O45" s="2214" t="s">
        <v>819</v>
      </c>
      <c r="P45" s="2208" t="s">
        <v>817</v>
      </c>
      <c r="Q45" s="2206" t="s">
        <v>816</v>
      </c>
      <c r="R45" s="2208" t="s">
        <v>773</v>
      </c>
      <c r="S45" s="2210" t="s">
        <v>367</v>
      </c>
      <c r="T45" s="2211"/>
      <c r="U45" s="2214" t="s">
        <v>818</v>
      </c>
      <c r="V45" s="2208" t="s">
        <v>817</v>
      </c>
      <c r="W45" s="2206" t="s">
        <v>816</v>
      </c>
      <c r="X45" s="2208" t="s">
        <v>773</v>
      </c>
      <c r="Y45" s="2210" t="s">
        <v>367</v>
      </c>
      <c r="Z45" s="2211"/>
      <c r="AA45" s="193" t="s">
        <v>815</v>
      </c>
    </row>
    <row r="46" spans="2:27" ht="51.75" customHeight="1">
      <c r="B46" s="2216" t="s">
        <v>814</v>
      </c>
      <c r="C46" s="2217"/>
      <c r="D46" s="2217"/>
      <c r="E46" s="2218"/>
      <c r="F46" s="2228"/>
      <c r="G46" s="2232"/>
      <c r="H46" s="2232"/>
      <c r="I46" s="2232"/>
      <c r="J46" s="2232"/>
      <c r="K46" s="2232"/>
      <c r="L46" s="2232"/>
      <c r="M46" s="2229"/>
      <c r="O46" s="2215"/>
      <c r="P46" s="2209"/>
      <c r="Q46" s="2207"/>
      <c r="R46" s="2209"/>
      <c r="S46" s="2212"/>
      <c r="T46" s="2213"/>
      <c r="U46" s="2215"/>
      <c r="V46" s="2209"/>
      <c r="W46" s="2207"/>
      <c r="X46" s="2209"/>
      <c r="Y46" s="2212"/>
      <c r="Z46" s="2213"/>
      <c r="AA46" s="192" t="s">
        <v>813</v>
      </c>
    </row>
    <row r="47" spans="2:27" ht="18" customHeight="1">
      <c r="B47" s="2222"/>
      <c r="C47" s="2223"/>
      <c r="D47" s="2223"/>
      <c r="E47" s="2224"/>
      <c r="F47" s="2230"/>
      <c r="G47" s="2233"/>
      <c r="H47" s="2233"/>
      <c r="I47" s="2233"/>
      <c r="J47" s="2233"/>
      <c r="K47" s="2233"/>
      <c r="L47" s="2233"/>
      <c r="M47" s="2231"/>
      <c r="O47" s="2234" t="s">
        <v>812</v>
      </c>
      <c r="P47" s="2234"/>
      <c r="Q47" s="2234"/>
      <c r="R47" s="2234"/>
      <c r="S47" s="2234"/>
      <c r="T47" s="2234"/>
      <c r="U47" s="2234"/>
      <c r="V47" s="2234"/>
      <c r="W47" s="2234"/>
      <c r="X47" s="2234"/>
      <c r="Y47" s="2234"/>
      <c r="Z47" s="2234"/>
      <c r="AA47" s="2234"/>
    </row>
    <row r="48" spans="2:27" ht="21" customHeight="1">
      <c r="B48" s="2203" t="s">
        <v>811</v>
      </c>
      <c r="C48" s="2204"/>
      <c r="D48" s="2204"/>
      <c r="E48" s="2204"/>
      <c r="F48" s="2233"/>
      <c r="G48" s="2231"/>
      <c r="H48" s="2203" t="s">
        <v>810</v>
      </c>
      <c r="I48" s="2204"/>
      <c r="J48" s="2112"/>
      <c r="K48" s="2203" t="s">
        <v>809</v>
      </c>
      <c r="L48" s="2204"/>
      <c r="M48" s="2205"/>
      <c r="O48" s="2234"/>
      <c r="P48" s="2234"/>
      <c r="Q48" s="2234"/>
      <c r="R48" s="2234"/>
      <c r="S48" s="2234"/>
      <c r="T48" s="2234"/>
      <c r="U48" s="2234"/>
      <c r="V48" s="2234"/>
      <c r="W48" s="2234"/>
      <c r="X48" s="2234"/>
      <c r="Y48" s="2234"/>
      <c r="Z48" s="2234"/>
      <c r="AA48" s="2234"/>
    </row>
    <row r="49" spans="2:27" ht="43.5" customHeight="1">
      <c r="B49" s="191" t="s">
        <v>641</v>
      </c>
      <c r="C49" s="2203"/>
      <c r="D49" s="2204"/>
      <c r="E49" s="2204"/>
      <c r="F49" s="2204"/>
      <c r="G49" s="2205"/>
      <c r="H49" s="2203"/>
      <c r="I49" s="2204"/>
      <c r="J49" s="2112"/>
      <c r="K49" s="2203" t="s">
        <v>808</v>
      </c>
      <c r="L49" s="2205"/>
      <c r="M49" s="190"/>
      <c r="O49" s="2234"/>
      <c r="P49" s="2234"/>
      <c r="Q49" s="2234"/>
      <c r="R49" s="2234"/>
      <c r="S49" s="2234"/>
      <c r="T49" s="2234"/>
      <c r="U49" s="2234"/>
      <c r="V49" s="2234"/>
      <c r="W49" s="2234"/>
      <c r="X49" s="2234"/>
      <c r="Y49" s="2234"/>
      <c r="Z49" s="2234"/>
      <c r="AA49" s="2234"/>
    </row>
  </sheetData>
  <mergeCells count="185">
    <mergeCell ref="E4:G4"/>
    <mergeCell ref="X7:Z7"/>
    <mergeCell ref="J8:M8"/>
    <mergeCell ref="B1:E2"/>
    <mergeCell ref="F1:I2"/>
    <mergeCell ref="J1:L2"/>
    <mergeCell ref="O2:T2"/>
    <mergeCell ref="U2:Z2"/>
    <mergeCell ref="O3:T4"/>
    <mergeCell ref="R8:S8"/>
    <mergeCell ref="X8:Y8"/>
    <mergeCell ref="E3:G3"/>
    <mergeCell ref="R9:S9"/>
    <mergeCell ref="U9:U18"/>
    <mergeCell ref="V9:V14"/>
    <mergeCell ref="X9:Y9"/>
    <mergeCell ref="U3:Y4"/>
    <mergeCell ref="J7:M7"/>
    <mergeCell ref="O7:Q8"/>
    <mergeCell ref="R7:T7"/>
    <mergeCell ref="U7:W8"/>
    <mergeCell ref="J4:M4"/>
    <mergeCell ref="O5:T6"/>
    <mergeCell ref="U5:Z6"/>
    <mergeCell ref="J6:M6"/>
    <mergeCell ref="Z3:Z4"/>
    <mergeCell ref="B13:H13"/>
    <mergeCell ref="I13:M13"/>
    <mergeCell ref="R13:S13"/>
    <mergeCell ref="X13:Y13"/>
    <mergeCell ref="O9:O25"/>
    <mergeCell ref="P9:P13"/>
    <mergeCell ref="R10:S10"/>
    <mergeCell ref="X10:Y10"/>
    <mergeCell ref="R11:S11"/>
    <mergeCell ref="X11:Y11"/>
    <mergeCell ref="R12:S12"/>
    <mergeCell ref="X12:Y12"/>
    <mergeCell ref="X14:Y14"/>
    <mergeCell ref="R15:S15"/>
    <mergeCell ref="X15:Y15"/>
    <mergeCell ref="R16:S16"/>
    <mergeCell ref="X16:Y16"/>
    <mergeCell ref="B14:H16"/>
    <mergeCell ref="I14:M16"/>
    <mergeCell ref="P14:P22"/>
    <mergeCell ref="R14:S14"/>
    <mergeCell ref="B17:D19"/>
    <mergeCell ref="L17:L19"/>
    <mergeCell ref="B20:D22"/>
    <mergeCell ref="L20:L22"/>
    <mergeCell ref="M20:M22"/>
    <mergeCell ref="E20:F22"/>
    <mergeCell ref="G20:H22"/>
    <mergeCell ref="E17:F19"/>
    <mergeCell ref="G17:H19"/>
    <mergeCell ref="I17:K19"/>
    <mergeCell ref="I20:K22"/>
    <mergeCell ref="X17:Y17"/>
    <mergeCell ref="X18:Y18"/>
    <mergeCell ref="R19:S19"/>
    <mergeCell ref="U19:U28"/>
    <mergeCell ref="X19:Y19"/>
    <mergeCell ref="R20:S20"/>
    <mergeCell ref="R21:S21"/>
    <mergeCell ref="R18:S18"/>
    <mergeCell ref="X25:Y25"/>
    <mergeCell ref="R22:S22"/>
    <mergeCell ref="X22:Y22"/>
    <mergeCell ref="R23:S23"/>
    <mergeCell ref="R25:S25"/>
    <mergeCell ref="X20:Y20"/>
    <mergeCell ref="X23:Y23"/>
    <mergeCell ref="R24:S24"/>
    <mergeCell ref="X24:Y24"/>
    <mergeCell ref="X21:Y21"/>
    <mergeCell ref="M17:M19"/>
    <mergeCell ref="R17:S17"/>
    <mergeCell ref="L23:M24"/>
    <mergeCell ref="P23:P25"/>
    <mergeCell ref="B25:D26"/>
    <mergeCell ref="E25:F26"/>
    <mergeCell ref="L25:M26"/>
    <mergeCell ref="O26:O39"/>
    <mergeCell ref="B23:D24"/>
    <mergeCell ref="E23:F24"/>
    <mergeCell ref="G23:H26"/>
    <mergeCell ref="I23:K26"/>
    <mergeCell ref="I27:M28"/>
    <mergeCell ref="R27:S27"/>
    <mergeCell ref="R31:S31"/>
    <mergeCell ref="E31:H32"/>
    <mergeCell ref="I31:M32"/>
    <mergeCell ref="P31:P39"/>
    <mergeCell ref="M33:M38"/>
    <mergeCell ref="R34:S34"/>
    <mergeCell ref="X27:Y27"/>
    <mergeCell ref="R28:S28"/>
    <mergeCell ref="X28:Y28"/>
    <mergeCell ref="E29:H30"/>
    <mergeCell ref="I29:M30"/>
    <mergeCell ref="P26:P30"/>
    <mergeCell ref="R26:S26"/>
    <mergeCell ref="X26:Y26"/>
    <mergeCell ref="R29:S29"/>
    <mergeCell ref="R30:S30"/>
    <mergeCell ref="B33:B38"/>
    <mergeCell ref="C33:C36"/>
    <mergeCell ref="D33:D34"/>
    <mergeCell ref="E33:F34"/>
    <mergeCell ref="C37:D38"/>
    <mergeCell ref="E37:F38"/>
    <mergeCell ref="D35:D36"/>
    <mergeCell ref="E35:F36"/>
    <mergeCell ref="B27:D32"/>
    <mergeCell ref="E27:H28"/>
    <mergeCell ref="G33:H38"/>
    <mergeCell ref="I33:J38"/>
    <mergeCell ref="I39:J40"/>
    <mergeCell ref="K39:L40"/>
    <mergeCell ref="K33:L38"/>
    <mergeCell ref="X37:Y37"/>
    <mergeCell ref="R38:S38"/>
    <mergeCell ref="X38:Y38"/>
    <mergeCell ref="R35:S35"/>
    <mergeCell ref="R36:S36"/>
    <mergeCell ref="U36:U40"/>
    <mergeCell ref="X36:Y36"/>
    <mergeCell ref="R37:S37"/>
    <mergeCell ref="U29:U35"/>
    <mergeCell ref="X29:Y29"/>
    <mergeCell ref="X30:Y30"/>
    <mergeCell ref="X31:Y31"/>
    <mergeCell ref="X35:Y35"/>
    <mergeCell ref="X33:Y33"/>
    <mergeCell ref="X34:Y34"/>
    <mergeCell ref="X32:Y32"/>
    <mergeCell ref="R33:S33"/>
    <mergeCell ref="R32:S32"/>
    <mergeCell ref="M39:M40"/>
    <mergeCell ref="R39:S39"/>
    <mergeCell ref="X39:Y39"/>
    <mergeCell ref="O40:O44"/>
    <mergeCell ref="P40:P44"/>
    <mergeCell ref="R40:S40"/>
    <mergeCell ref="X40:Y40"/>
    <mergeCell ref="M41:M42"/>
    <mergeCell ref="R41:S41"/>
    <mergeCell ref="U41:U44"/>
    <mergeCell ref="X41:Y41"/>
    <mergeCell ref="R42:S42"/>
    <mergeCell ref="X42:Y42"/>
    <mergeCell ref="B43:E45"/>
    <mergeCell ref="F43:M45"/>
    <mergeCell ref="R43:S43"/>
    <mergeCell ref="X43:Y43"/>
    <mergeCell ref="R44:S44"/>
    <mergeCell ref="X44:Y44"/>
    <mergeCell ref="O45:O46"/>
    <mergeCell ref="B39:D42"/>
    <mergeCell ref="E39:E42"/>
    <mergeCell ref="F39:F40"/>
    <mergeCell ref="G39:H40"/>
    <mergeCell ref="F41:F42"/>
    <mergeCell ref="G41:H42"/>
    <mergeCell ref="I41:J42"/>
    <mergeCell ref="K41:L42"/>
    <mergeCell ref="B46:E47"/>
    <mergeCell ref="F46:M47"/>
    <mergeCell ref="O47:AA49"/>
    <mergeCell ref="B48:G48"/>
    <mergeCell ref="H48:J48"/>
    <mergeCell ref="K48:M48"/>
    <mergeCell ref="C49:G49"/>
    <mergeCell ref="P45:P46"/>
    <mergeCell ref="Q45:Q46"/>
    <mergeCell ref="H49:J49"/>
    <mergeCell ref="K49:L49"/>
    <mergeCell ref="W45:W46"/>
    <mergeCell ref="X45:X46"/>
    <mergeCell ref="R45:R46"/>
    <mergeCell ref="S45:T46"/>
    <mergeCell ref="U45:U46"/>
    <mergeCell ref="V45:V46"/>
    <mergeCell ref="Y45:Z46"/>
  </mergeCells>
  <phoneticPr fontId="4"/>
  <printOptions horizontalCentered="1" verticalCentered="1"/>
  <pageMargins left="0.74803149606299213" right="0.23622047244094491" top="0.59055118110236227" bottom="0.35433070866141736" header="0.39370078740157483" footer="0.23622047244094491"/>
  <pageSetup paperSize="8" firstPageNumber="14" orientation="landscape" useFirstPageNumber="1" r:id="rId1"/>
  <headerFooter alignWithMargins="0">
    <oddHeader>&amp;R&amp;"ＭＳ 明朝,標準"&amp;10川建安様式第11号</oddHeader>
    <oddFooter>&amp;C- &amp;P -&amp;R&amp;"ＭＳ Ｐ明朝,標準"&amp;10H26.12.12改訂</oddFooter>
  </headerFooter>
  <drawing r:id="rId2"/>
</worksheet>
</file>

<file path=xl/worksheets/sheet19.xml><?xml version="1.0" encoding="utf-8"?>
<worksheet xmlns="http://schemas.openxmlformats.org/spreadsheetml/2006/main" xmlns:r="http://schemas.openxmlformats.org/officeDocument/2006/relationships">
  <sheetPr codeName="Sheet20">
    <tabColor rgb="FFFFFF00"/>
  </sheetPr>
  <dimension ref="A1:V36"/>
  <sheetViews>
    <sheetView view="pageBreakPreview" zoomScale="60" zoomScaleNormal="100" workbookViewId="0">
      <selection activeCell="C6" sqref="C6"/>
    </sheetView>
  </sheetViews>
  <sheetFormatPr defaultRowHeight="12" customHeight="1"/>
  <cols>
    <col min="1" max="8" width="4.125" style="746" customWidth="1"/>
    <col min="9" max="9" width="2.625" style="746" customWidth="1"/>
    <col min="10" max="10" width="1.625" style="746" customWidth="1"/>
    <col min="11" max="11" width="4.125" style="746" customWidth="1"/>
    <col min="12" max="14" width="2.375" style="746" customWidth="1"/>
    <col min="15" max="16" width="4.125" style="746" customWidth="1"/>
    <col min="17" max="20" width="4.625" style="746" customWidth="1"/>
    <col min="21" max="21" width="5.375" style="746" customWidth="1"/>
    <col min="22" max="22" width="8.25" style="746" customWidth="1"/>
    <col min="23" max="257" width="9" style="746"/>
    <col min="258" max="265" width="4.125" style="746" customWidth="1"/>
    <col min="266" max="266" width="2.625" style="746" customWidth="1"/>
    <col min="267" max="267" width="1.625" style="746" customWidth="1"/>
    <col min="268" max="268" width="4.125" style="746" customWidth="1"/>
    <col min="269" max="271" width="2.375" style="746" customWidth="1"/>
    <col min="272" max="277" width="4.125" style="746" customWidth="1"/>
    <col min="278" max="278" width="7.125" style="746" customWidth="1"/>
    <col min="279" max="513" width="9" style="746"/>
    <col min="514" max="521" width="4.125" style="746" customWidth="1"/>
    <col min="522" max="522" width="2.625" style="746" customWidth="1"/>
    <col min="523" max="523" width="1.625" style="746" customWidth="1"/>
    <col min="524" max="524" width="4.125" style="746" customWidth="1"/>
    <col min="525" max="527" width="2.375" style="746" customWidth="1"/>
    <col min="528" max="533" width="4.125" style="746" customWidth="1"/>
    <col min="534" max="534" width="7.125" style="746" customWidth="1"/>
    <col min="535" max="769" width="9" style="746"/>
    <col min="770" max="777" width="4.125" style="746" customWidth="1"/>
    <col min="778" max="778" width="2.625" style="746" customWidth="1"/>
    <col min="779" max="779" width="1.625" style="746" customWidth="1"/>
    <col min="780" max="780" width="4.125" style="746" customWidth="1"/>
    <col min="781" max="783" width="2.375" style="746" customWidth="1"/>
    <col min="784" max="789" width="4.125" style="746" customWidth="1"/>
    <col min="790" max="790" width="7.125" style="746" customWidth="1"/>
    <col min="791" max="1025" width="9" style="746"/>
    <col min="1026" max="1033" width="4.125" style="746" customWidth="1"/>
    <col min="1034" max="1034" width="2.625" style="746" customWidth="1"/>
    <col min="1035" max="1035" width="1.625" style="746" customWidth="1"/>
    <col min="1036" max="1036" width="4.125" style="746" customWidth="1"/>
    <col min="1037" max="1039" width="2.375" style="746" customWidth="1"/>
    <col min="1040" max="1045" width="4.125" style="746" customWidth="1"/>
    <col min="1046" max="1046" width="7.125" style="746" customWidth="1"/>
    <col min="1047" max="1281" width="9" style="746"/>
    <col min="1282" max="1289" width="4.125" style="746" customWidth="1"/>
    <col min="1290" max="1290" width="2.625" style="746" customWidth="1"/>
    <col min="1291" max="1291" width="1.625" style="746" customWidth="1"/>
    <col min="1292" max="1292" width="4.125" style="746" customWidth="1"/>
    <col min="1293" max="1295" width="2.375" style="746" customWidth="1"/>
    <col min="1296" max="1301" width="4.125" style="746" customWidth="1"/>
    <col min="1302" max="1302" width="7.125" style="746" customWidth="1"/>
    <col min="1303" max="1537" width="9" style="746"/>
    <col min="1538" max="1545" width="4.125" style="746" customWidth="1"/>
    <col min="1546" max="1546" width="2.625" style="746" customWidth="1"/>
    <col min="1547" max="1547" width="1.625" style="746" customWidth="1"/>
    <col min="1548" max="1548" width="4.125" style="746" customWidth="1"/>
    <col min="1549" max="1551" width="2.375" style="746" customWidth="1"/>
    <col min="1552" max="1557" width="4.125" style="746" customWidth="1"/>
    <col min="1558" max="1558" width="7.125" style="746" customWidth="1"/>
    <col min="1559" max="1793" width="9" style="746"/>
    <col min="1794" max="1801" width="4.125" style="746" customWidth="1"/>
    <col min="1802" max="1802" width="2.625" style="746" customWidth="1"/>
    <col min="1803" max="1803" width="1.625" style="746" customWidth="1"/>
    <col min="1804" max="1804" width="4.125" style="746" customWidth="1"/>
    <col min="1805" max="1807" width="2.375" style="746" customWidth="1"/>
    <col min="1808" max="1813" width="4.125" style="746" customWidth="1"/>
    <col min="1814" max="1814" width="7.125" style="746" customWidth="1"/>
    <col min="1815" max="2049" width="9" style="746"/>
    <col min="2050" max="2057" width="4.125" style="746" customWidth="1"/>
    <col min="2058" max="2058" width="2.625" style="746" customWidth="1"/>
    <col min="2059" max="2059" width="1.625" style="746" customWidth="1"/>
    <col min="2060" max="2060" width="4.125" style="746" customWidth="1"/>
    <col min="2061" max="2063" width="2.375" style="746" customWidth="1"/>
    <col min="2064" max="2069" width="4.125" style="746" customWidth="1"/>
    <col min="2070" max="2070" width="7.125" style="746" customWidth="1"/>
    <col min="2071" max="2305" width="9" style="746"/>
    <col min="2306" max="2313" width="4.125" style="746" customWidth="1"/>
    <col min="2314" max="2314" width="2.625" style="746" customWidth="1"/>
    <col min="2315" max="2315" width="1.625" style="746" customWidth="1"/>
    <col min="2316" max="2316" width="4.125" style="746" customWidth="1"/>
    <col min="2317" max="2319" width="2.375" style="746" customWidth="1"/>
    <col min="2320" max="2325" width="4.125" style="746" customWidth="1"/>
    <col min="2326" max="2326" width="7.125" style="746" customWidth="1"/>
    <col min="2327" max="2561" width="9" style="746"/>
    <col min="2562" max="2569" width="4.125" style="746" customWidth="1"/>
    <col min="2570" max="2570" width="2.625" style="746" customWidth="1"/>
    <col min="2571" max="2571" width="1.625" style="746" customWidth="1"/>
    <col min="2572" max="2572" width="4.125" style="746" customWidth="1"/>
    <col min="2573" max="2575" width="2.375" style="746" customWidth="1"/>
    <col min="2576" max="2581" width="4.125" style="746" customWidth="1"/>
    <col min="2582" max="2582" width="7.125" style="746" customWidth="1"/>
    <col min="2583" max="2817" width="9" style="746"/>
    <col min="2818" max="2825" width="4.125" style="746" customWidth="1"/>
    <col min="2826" max="2826" width="2.625" style="746" customWidth="1"/>
    <col min="2827" max="2827" width="1.625" style="746" customWidth="1"/>
    <col min="2828" max="2828" width="4.125" style="746" customWidth="1"/>
    <col min="2829" max="2831" width="2.375" style="746" customWidth="1"/>
    <col min="2832" max="2837" width="4.125" style="746" customWidth="1"/>
    <col min="2838" max="2838" width="7.125" style="746" customWidth="1"/>
    <col min="2839" max="3073" width="9" style="746"/>
    <col min="3074" max="3081" width="4.125" style="746" customWidth="1"/>
    <col min="3082" max="3082" width="2.625" style="746" customWidth="1"/>
    <col min="3083" max="3083" width="1.625" style="746" customWidth="1"/>
    <col min="3084" max="3084" width="4.125" style="746" customWidth="1"/>
    <col min="3085" max="3087" width="2.375" style="746" customWidth="1"/>
    <col min="3088" max="3093" width="4.125" style="746" customWidth="1"/>
    <col min="3094" max="3094" width="7.125" style="746" customWidth="1"/>
    <col min="3095" max="3329" width="9" style="746"/>
    <col min="3330" max="3337" width="4.125" style="746" customWidth="1"/>
    <col min="3338" max="3338" width="2.625" style="746" customWidth="1"/>
    <col min="3339" max="3339" width="1.625" style="746" customWidth="1"/>
    <col min="3340" max="3340" width="4.125" style="746" customWidth="1"/>
    <col min="3341" max="3343" width="2.375" style="746" customWidth="1"/>
    <col min="3344" max="3349" width="4.125" style="746" customWidth="1"/>
    <col min="3350" max="3350" width="7.125" style="746" customWidth="1"/>
    <col min="3351" max="3585" width="9" style="746"/>
    <col min="3586" max="3593" width="4.125" style="746" customWidth="1"/>
    <col min="3594" max="3594" width="2.625" style="746" customWidth="1"/>
    <col min="3595" max="3595" width="1.625" style="746" customWidth="1"/>
    <col min="3596" max="3596" width="4.125" style="746" customWidth="1"/>
    <col min="3597" max="3599" width="2.375" style="746" customWidth="1"/>
    <col min="3600" max="3605" width="4.125" style="746" customWidth="1"/>
    <col min="3606" max="3606" width="7.125" style="746" customWidth="1"/>
    <col min="3607" max="3841" width="9" style="746"/>
    <col min="3842" max="3849" width="4.125" style="746" customWidth="1"/>
    <col min="3850" max="3850" width="2.625" style="746" customWidth="1"/>
    <col min="3851" max="3851" width="1.625" style="746" customWidth="1"/>
    <col min="3852" max="3852" width="4.125" style="746" customWidth="1"/>
    <col min="3853" max="3855" width="2.375" style="746" customWidth="1"/>
    <col min="3856" max="3861" width="4.125" style="746" customWidth="1"/>
    <col min="3862" max="3862" width="7.125" style="746" customWidth="1"/>
    <col min="3863" max="4097" width="9" style="746"/>
    <col min="4098" max="4105" width="4.125" style="746" customWidth="1"/>
    <col min="4106" max="4106" width="2.625" style="746" customWidth="1"/>
    <col min="4107" max="4107" width="1.625" style="746" customWidth="1"/>
    <col min="4108" max="4108" width="4.125" style="746" customWidth="1"/>
    <col min="4109" max="4111" width="2.375" style="746" customWidth="1"/>
    <col min="4112" max="4117" width="4.125" style="746" customWidth="1"/>
    <col min="4118" max="4118" width="7.125" style="746" customWidth="1"/>
    <col min="4119" max="4353" width="9" style="746"/>
    <col min="4354" max="4361" width="4.125" style="746" customWidth="1"/>
    <col min="4362" max="4362" width="2.625" style="746" customWidth="1"/>
    <col min="4363" max="4363" width="1.625" style="746" customWidth="1"/>
    <col min="4364" max="4364" width="4.125" style="746" customWidth="1"/>
    <col min="4365" max="4367" width="2.375" style="746" customWidth="1"/>
    <col min="4368" max="4373" width="4.125" style="746" customWidth="1"/>
    <col min="4374" max="4374" width="7.125" style="746" customWidth="1"/>
    <col min="4375" max="4609" width="9" style="746"/>
    <col min="4610" max="4617" width="4.125" style="746" customWidth="1"/>
    <col min="4618" max="4618" width="2.625" style="746" customWidth="1"/>
    <col min="4619" max="4619" width="1.625" style="746" customWidth="1"/>
    <col min="4620" max="4620" width="4.125" style="746" customWidth="1"/>
    <col min="4621" max="4623" width="2.375" style="746" customWidth="1"/>
    <col min="4624" max="4629" width="4.125" style="746" customWidth="1"/>
    <col min="4630" max="4630" width="7.125" style="746" customWidth="1"/>
    <col min="4631" max="4865" width="9" style="746"/>
    <col min="4866" max="4873" width="4.125" style="746" customWidth="1"/>
    <col min="4874" max="4874" width="2.625" style="746" customWidth="1"/>
    <col min="4875" max="4875" width="1.625" style="746" customWidth="1"/>
    <col min="4876" max="4876" width="4.125" style="746" customWidth="1"/>
    <col min="4877" max="4879" width="2.375" style="746" customWidth="1"/>
    <col min="4880" max="4885" width="4.125" style="746" customWidth="1"/>
    <col min="4886" max="4886" width="7.125" style="746" customWidth="1"/>
    <col min="4887" max="5121" width="9" style="746"/>
    <col min="5122" max="5129" width="4.125" style="746" customWidth="1"/>
    <col min="5130" max="5130" width="2.625" style="746" customWidth="1"/>
    <col min="5131" max="5131" width="1.625" style="746" customWidth="1"/>
    <col min="5132" max="5132" width="4.125" style="746" customWidth="1"/>
    <col min="5133" max="5135" width="2.375" style="746" customWidth="1"/>
    <col min="5136" max="5141" width="4.125" style="746" customWidth="1"/>
    <col min="5142" max="5142" width="7.125" style="746" customWidth="1"/>
    <col min="5143" max="5377" width="9" style="746"/>
    <col min="5378" max="5385" width="4.125" style="746" customWidth="1"/>
    <col min="5386" max="5386" width="2.625" style="746" customWidth="1"/>
    <col min="5387" max="5387" width="1.625" style="746" customWidth="1"/>
    <col min="5388" max="5388" width="4.125" style="746" customWidth="1"/>
    <col min="5389" max="5391" width="2.375" style="746" customWidth="1"/>
    <col min="5392" max="5397" width="4.125" style="746" customWidth="1"/>
    <col min="5398" max="5398" width="7.125" style="746" customWidth="1"/>
    <col min="5399" max="5633" width="9" style="746"/>
    <col min="5634" max="5641" width="4.125" style="746" customWidth="1"/>
    <col min="5642" max="5642" width="2.625" style="746" customWidth="1"/>
    <col min="5643" max="5643" width="1.625" style="746" customWidth="1"/>
    <col min="5644" max="5644" width="4.125" style="746" customWidth="1"/>
    <col min="5645" max="5647" width="2.375" style="746" customWidth="1"/>
    <col min="5648" max="5653" width="4.125" style="746" customWidth="1"/>
    <col min="5654" max="5654" width="7.125" style="746" customWidth="1"/>
    <col min="5655" max="5889" width="9" style="746"/>
    <col min="5890" max="5897" width="4.125" style="746" customWidth="1"/>
    <col min="5898" max="5898" width="2.625" style="746" customWidth="1"/>
    <col min="5899" max="5899" width="1.625" style="746" customWidth="1"/>
    <col min="5900" max="5900" width="4.125" style="746" customWidth="1"/>
    <col min="5901" max="5903" width="2.375" style="746" customWidth="1"/>
    <col min="5904" max="5909" width="4.125" style="746" customWidth="1"/>
    <col min="5910" max="5910" width="7.125" style="746" customWidth="1"/>
    <col min="5911" max="6145" width="9" style="746"/>
    <col min="6146" max="6153" width="4.125" style="746" customWidth="1"/>
    <col min="6154" max="6154" width="2.625" style="746" customWidth="1"/>
    <col min="6155" max="6155" width="1.625" style="746" customWidth="1"/>
    <col min="6156" max="6156" width="4.125" style="746" customWidth="1"/>
    <col min="6157" max="6159" width="2.375" style="746" customWidth="1"/>
    <col min="6160" max="6165" width="4.125" style="746" customWidth="1"/>
    <col min="6166" max="6166" width="7.125" style="746" customWidth="1"/>
    <col min="6167" max="6401" width="9" style="746"/>
    <col min="6402" max="6409" width="4.125" style="746" customWidth="1"/>
    <col min="6410" max="6410" width="2.625" style="746" customWidth="1"/>
    <col min="6411" max="6411" width="1.625" style="746" customWidth="1"/>
    <col min="6412" max="6412" width="4.125" style="746" customWidth="1"/>
    <col min="6413" max="6415" width="2.375" style="746" customWidth="1"/>
    <col min="6416" max="6421" width="4.125" style="746" customWidth="1"/>
    <col min="6422" max="6422" width="7.125" style="746" customWidth="1"/>
    <col min="6423" max="6657" width="9" style="746"/>
    <col min="6658" max="6665" width="4.125" style="746" customWidth="1"/>
    <col min="6666" max="6666" width="2.625" style="746" customWidth="1"/>
    <col min="6667" max="6667" width="1.625" style="746" customWidth="1"/>
    <col min="6668" max="6668" width="4.125" style="746" customWidth="1"/>
    <col min="6669" max="6671" width="2.375" style="746" customWidth="1"/>
    <col min="6672" max="6677" width="4.125" style="746" customWidth="1"/>
    <col min="6678" max="6678" width="7.125" style="746" customWidth="1"/>
    <col min="6679" max="6913" width="9" style="746"/>
    <col min="6914" max="6921" width="4.125" style="746" customWidth="1"/>
    <col min="6922" max="6922" width="2.625" style="746" customWidth="1"/>
    <col min="6923" max="6923" width="1.625" style="746" customWidth="1"/>
    <col min="6924" max="6924" width="4.125" style="746" customWidth="1"/>
    <col min="6925" max="6927" width="2.375" style="746" customWidth="1"/>
    <col min="6928" max="6933" width="4.125" style="746" customWidth="1"/>
    <col min="6934" max="6934" width="7.125" style="746" customWidth="1"/>
    <col min="6935" max="7169" width="9" style="746"/>
    <col min="7170" max="7177" width="4.125" style="746" customWidth="1"/>
    <col min="7178" max="7178" width="2.625" style="746" customWidth="1"/>
    <col min="7179" max="7179" width="1.625" style="746" customWidth="1"/>
    <col min="7180" max="7180" width="4.125" style="746" customWidth="1"/>
    <col min="7181" max="7183" width="2.375" style="746" customWidth="1"/>
    <col min="7184" max="7189" width="4.125" style="746" customWidth="1"/>
    <col min="7190" max="7190" width="7.125" style="746" customWidth="1"/>
    <col min="7191" max="7425" width="9" style="746"/>
    <col min="7426" max="7433" width="4.125" style="746" customWidth="1"/>
    <col min="7434" max="7434" width="2.625" style="746" customWidth="1"/>
    <col min="7435" max="7435" width="1.625" style="746" customWidth="1"/>
    <col min="7436" max="7436" width="4.125" style="746" customWidth="1"/>
    <col min="7437" max="7439" width="2.375" style="746" customWidth="1"/>
    <col min="7440" max="7445" width="4.125" style="746" customWidth="1"/>
    <col min="7446" max="7446" width="7.125" style="746" customWidth="1"/>
    <col min="7447" max="7681" width="9" style="746"/>
    <col min="7682" max="7689" width="4.125" style="746" customWidth="1"/>
    <col min="7690" max="7690" width="2.625" style="746" customWidth="1"/>
    <col min="7691" max="7691" width="1.625" style="746" customWidth="1"/>
    <col min="7692" max="7692" width="4.125" style="746" customWidth="1"/>
    <col min="7693" max="7695" width="2.375" style="746" customWidth="1"/>
    <col min="7696" max="7701" width="4.125" style="746" customWidth="1"/>
    <col min="7702" max="7702" width="7.125" style="746" customWidth="1"/>
    <col min="7703" max="7937" width="9" style="746"/>
    <col min="7938" max="7945" width="4.125" style="746" customWidth="1"/>
    <col min="7946" max="7946" width="2.625" style="746" customWidth="1"/>
    <col min="7947" max="7947" width="1.625" style="746" customWidth="1"/>
    <col min="7948" max="7948" width="4.125" style="746" customWidth="1"/>
    <col min="7949" max="7951" width="2.375" style="746" customWidth="1"/>
    <col min="7952" max="7957" width="4.125" style="746" customWidth="1"/>
    <col min="7958" max="7958" width="7.125" style="746" customWidth="1"/>
    <col min="7959" max="8193" width="9" style="746"/>
    <col min="8194" max="8201" width="4.125" style="746" customWidth="1"/>
    <col min="8202" max="8202" width="2.625" style="746" customWidth="1"/>
    <col min="8203" max="8203" width="1.625" style="746" customWidth="1"/>
    <col min="8204" max="8204" width="4.125" style="746" customWidth="1"/>
    <col min="8205" max="8207" width="2.375" style="746" customWidth="1"/>
    <col min="8208" max="8213" width="4.125" style="746" customWidth="1"/>
    <col min="8214" max="8214" width="7.125" style="746" customWidth="1"/>
    <col min="8215" max="8449" width="9" style="746"/>
    <col min="8450" max="8457" width="4.125" style="746" customWidth="1"/>
    <col min="8458" max="8458" width="2.625" style="746" customWidth="1"/>
    <col min="8459" max="8459" width="1.625" style="746" customWidth="1"/>
    <col min="8460" max="8460" width="4.125" style="746" customWidth="1"/>
    <col min="8461" max="8463" width="2.375" style="746" customWidth="1"/>
    <col min="8464" max="8469" width="4.125" style="746" customWidth="1"/>
    <col min="8470" max="8470" width="7.125" style="746" customWidth="1"/>
    <col min="8471" max="8705" width="9" style="746"/>
    <col min="8706" max="8713" width="4.125" style="746" customWidth="1"/>
    <col min="8714" max="8714" width="2.625" style="746" customWidth="1"/>
    <col min="8715" max="8715" width="1.625" style="746" customWidth="1"/>
    <col min="8716" max="8716" width="4.125" style="746" customWidth="1"/>
    <col min="8717" max="8719" width="2.375" style="746" customWidth="1"/>
    <col min="8720" max="8725" width="4.125" style="746" customWidth="1"/>
    <col min="8726" max="8726" width="7.125" style="746" customWidth="1"/>
    <col min="8727" max="8961" width="9" style="746"/>
    <col min="8962" max="8969" width="4.125" style="746" customWidth="1"/>
    <col min="8970" max="8970" width="2.625" style="746" customWidth="1"/>
    <col min="8971" max="8971" width="1.625" style="746" customWidth="1"/>
    <col min="8972" max="8972" width="4.125" style="746" customWidth="1"/>
    <col min="8973" max="8975" width="2.375" style="746" customWidth="1"/>
    <col min="8976" max="8981" width="4.125" style="746" customWidth="1"/>
    <col min="8982" max="8982" width="7.125" style="746" customWidth="1"/>
    <col min="8983" max="9217" width="9" style="746"/>
    <col min="9218" max="9225" width="4.125" style="746" customWidth="1"/>
    <col min="9226" max="9226" width="2.625" style="746" customWidth="1"/>
    <col min="9227" max="9227" width="1.625" style="746" customWidth="1"/>
    <col min="9228" max="9228" width="4.125" style="746" customWidth="1"/>
    <col min="9229" max="9231" width="2.375" style="746" customWidth="1"/>
    <col min="9232" max="9237" width="4.125" style="746" customWidth="1"/>
    <col min="9238" max="9238" width="7.125" style="746" customWidth="1"/>
    <col min="9239" max="9473" width="9" style="746"/>
    <col min="9474" max="9481" width="4.125" style="746" customWidth="1"/>
    <col min="9482" max="9482" width="2.625" style="746" customWidth="1"/>
    <col min="9483" max="9483" width="1.625" style="746" customWidth="1"/>
    <col min="9484" max="9484" width="4.125" style="746" customWidth="1"/>
    <col min="9485" max="9487" width="2.375" style="746" customWidth="1"/>
    <col min="9488" max="9493" width="4.125" style="746" customWidth="1"/>
    <col min="9494" max="9494" width="7.125" style="746" customWidth="1"/>
    <col min="9495" max="9729" width="9" style="746"/>
    <col min="9730" max="9737" width="4.125" style="746" customWidth="1"/>
    <col min="9738" max="9738" width="2.625" style="746" customWidth="1"/>
    <col min="9739" max="9739" width="1.625" style="746" customWidth="1"/>
    <col min="9740" max="9740" width="4.125" style="746" customWidth="1"/>
    <col min="9741" max="9743" width="2.375" style="746" customWidth="1"/>
    <col min="9744" max="9749" width="4.125" style="746" customWidth="1"/>
    <col min="9750" max="9750" width="7.125" style="746" customWidth="1"/>
    <col min="9751" max="9985" width="9" style="746"/>
    <col min="9986" max="9993" width="4.125" style="746" customWidth="1"/>
    <col min="9994" max="9994" width="2.625" style="746" customWidth="1"/>
    <col min="9995" max="9995" width="1.625" style="746" customWidth="1"/>
    <col min="9996" max="9996" width="4.125" style="746" customWidth="1"/>
    <col min="9997" max="9999" width="2.375" style="746" customWidth="1"/>
    <col min="10000" max="10005" width="4.125" style="746" customWidth="1"/>
    <col min="10006" max="10006" width="7.125" style="746" customWidth="1"/>
    <col min="10007" max="10241" width="9" style="746"/>
    <col min="10242" max="10249" width="4.125" style="746" customWidth="1"/>
    <col min="10250" max="10250" width="2.625" style="746" customWidth="1"/>
    <col min="10251" max="10251" width="1.625" style="746" customWidth="1"/>
    <col min="10252" max="10252" width="4.125" style="746" customWidth="1"/>
    <col min="10253" max="10255" width="2.375" style="746" customWidth="1"/>
    <col min="10256" max="10261" width="4.125" style="746" customWidth="1"/>
    <col min="10262" max="10262" width="7.125" style="746" customWidth="1"/>
    <col min="10263" max="10497" width="9" style="746"/>
    <col min="10498" max="10505" width="4.125" style="746" customWidth="1"/>
    <col min="10506" max="10506" width="2.625" style="746" customWidth="1"/>
    <col min="10507" max="10507" width="1.625" style="746" customWidth="1"/>
    <col min="10508" max="10508" width="4.125" style="746" customWidth="1"/>
    <col min="10509" max="10511" width="2.375" style="746" customWidth="1"/>
    <col min="10512" max="10517" width="4.125" style="746" customWidth="1"/>
    <col min="10518" max="10518" width="7.125" style="746" customWidth="1"/>
    <col min="10519" max="10753" width="9" style="746"/>
    <col min="10754" max="10761" width="4.125" style="746" customWidth="1"/>
    <col min="10762" max="10762" width="2.625" style="746" customWidth="1"/>
    <col min="10763" max="10763" width="1.625" style="746" customWidth="1"/>
    <col min="10764" max="10764" width="4.125" style="746" customWidth="1"/>
    <col min="10765" max="10767" width="2.375" style="746" customWidth="1"/>
    <col min="10768" max="10773" width="4.125" style="746" customWidth="1"/>
    <col min="10774" max="10774" width="7.125" style="746" customWidth="1"/>
    <col min="10775" max="11009" width="9" style="746"/>
    <col min="11010" max="11017" width="4.125" style="746" customWidth="1"/>
    <col min="11018" max="11018" width="2.625" style="746" customWidth="1"/>
    <col min="11019" max="11019" width="1.625" style="746" customWidth="1"/>
    <col min="11020" max="11020" width="4.125" style="746" customWidth="1"/>
    <col min="11021" max="11023" width="2.375" style="746" customWidth="1"/>
    <col min="11024" max="11029" width="4.125" style="746" customWidth="1"/>
    <col min="11030" max="11030" width="7.125" style="746" customWidth="1"/>
    <col min="11031" max="11265" width="9" style="746"/>
    <col min="11266" max="11273" width="4.125" style="746" customWidth="1"/>
    <col min="11274" max="11274" width="2.625" style="746" customWidth="1"/>
    <col min="11275" max="11275" width="1.625" style="746" customWidth="1"/>
    <col min="11276" max="11276" width="4.125" style="746" customWidth="1"/>
    <col min="11277" max="11279" width="2.375" style="746" customWidth="1"/>
    <col min="11280" max="11285" width="4.125" style="746" customWidth="1"/>
    <col min="11286" max="11286" width="7.125" style="746" customWidth="1"/>
    <col min="11287" max="11521" width="9" style="746"/>
    <col min="11522" max="11529" width="4.125" style="746" customWidth="1"/>
    <col min="11530" max="11530" width="2.625" style="746" customWidth="1"/>
    <col min="11531" max="11531" width="1.625" style="746" customWidth="1"/>
    <col min="11532" max="11532" width="4.125" style="746" customWidth="1"/>
    <col min="11533" max="11535" width="2.375" style="746" customWidth="1"/>
    <col min="11536" max="11541" width="4.125" style="746" customWidth="1"/>
    <col min="11542" max="11542" width="7.125" style="746" customWidth="1"/>
    <col min="11543" max="11777" width="9" style="746"/>
    <col min="11778" max="11785" width="4.125" style="746" customWidth="1"/>
    <col min="11786" max="11786" width="2.625" style="746" customWidth="1"/>
    <col min="11787" max="11787" width="1.625" style="746" customWidth="1"/>
    <col min="11788" max="11788" width="4.125" style="746" customWidth="1"/>
    <col min="11789" max="11791" width="2.375" style="746" customWidth="1"/>
    <col min="11792" max="11797" width="4.125" style="746" customWidth="1"/>
    <col min="11798" max="11798" width="7.125" style="746" customWidth="1"/>
    <col min="11799" max="12033" width="9" style="746"/>
    <col min="12034" max="12041" width="4.125" style="746" customWidth="1"/>
    <col min="12042" max="12042" width="2.625" style="746" customWidth="1"/>
    <col min="12043" max="12043" width="1.625" style="746" customWidth="1"/>
    <col min="12044" max="12044" width="4.125" style="746" customWidth="1"/>
    <col min="12045" max="12047" width="2.375" style="746" customWidth="1"/>
    <col min="12048" max="12053" width="4.125" style="746" customWidth="1"/>
    <col min="12054" max="12054" width="7.125" style="746" customWidth="1"/>
    <col min="12055" max="12289" width="9" style="746"/>
    <col min="12290" max="12297" width="4.125" style="746" customWidth="1"/>
    <col min="12298" max="12298" width="2.625" style="746" customWidth="1"/>
    <col min="12299" max="12299" width="1.625" style="746" customWidth="1"/>
    <col min="12300" max="12300" width="4.125" style="746" customWidth="1"/>
    <col min="12301" max="12303" width="2.375" style="746" customWidth="1"/>
    <col min="12304" max="12309" width="4.125" style="746" customWidth="1"/>
    <col min="12310" max="12310" width="7.125" style="746" customWidth="1"/>
    <col min="12311" max="12545" width="9" style="746"/>
    <col min="12546" max="12553" width="4.125" style="746" customWidth="1"/>
    <col min="12554" max="12554" width="2.625" style="746" customWidth="1"/>
    <col min="12555" max="12555" width="1.625" style="746" customWidth="1"/>
    <col min="12556" max="12556" width="4.125" style="746" customWidth="1"/>
    <col min="12557" max="12559" width="2.375" style="746" customWidth="1"/>
    <col min="12560" max="12565" width="4.125" style="746" customWidth="1"/>
    <col min="12566" max="12566" width="7.125" style="746" customWidth="1"/>
    <col min="12567" max="12801" width="9" style="746"/>
    <col min="12802" max="12809" width="4.125" style="746" customWidth="1"/>
    <col min="12810" max="12810" width="2.625" style="746" customWidth="1"/>
    <col min="12811" max="12811" width="1.625" style="746" customWidth="1"/>
    <col min="12812" max="12812" width="4.125" style="746" customWidth="1"/>
    <col min="12813" max="12815" width="2.375" style="746" customWidth="1"/>
    <col min="12816" max="12821" width="4.125" style="746" customWidth="1"/>
    <col min="12822" max="12822" width="7.125" style="746" customWidth="1"/>
    <col min="12823" max="13057" width="9" style="746"/>
    <col min="13058" max="13065" width="4.125" style="746" customWidth="1"/>
    <col min="13066" max="13066" width="2.625" style="746" customWidth="1"/>
    <col min="13067" max="13067" width="1.625" style="746" customWidth="1"/>
    <col min="13068" max="13068" width="4.125" style="746" customWidth="1"/>
    <col min="13069" max="13071" width="2.375" style="746" customWidth="1"/>
    <col min="13072" max="13077" width="4.125" style="746" customWidth="1"/>
    <col min="13078" max="13078" width="7.125" style="746" customWidth="1"/>
    <col min="13079" max="13313" width="9" style="746"/>
    <col min="13314" max="13321" width="4.125" style="746" customWidth="1"/>
    <col min="13322" max="13322" width="2.625" style="746" customWidth="1"/>
    <col min="13323" max="13323" width="1.625" style="746" customWidth="1"/>
    <col min="13324" max="13324" width="4.125" style="746" customWidth="1"/>
    <col min="13325" max="13327" width="2.375" style="746" customWidth="1"/>
    <col min="13328" max="13333" width="4.125" style="746" customWidth="1"/>
    <col min="13334" max="13334" width="7.125" style="746" customWidth="1"/>
    <col min="13335" max="13569" width="9" style="746"/>
    <col min="13570" max="13577" width="4.125" style="746" customWidth="1"/>
    <col min="13578" max="13578" width="2.625" style="746" customWidth="1"/>
    <col min="13579" max="13579" width="1.625" style="746" customWidth="1"/>
    <col min="13580" max="13580" width="4.125" style="746" customWidth="1"/>
    <col min="13581" max="13583" width="2.375" style="746" customWidth="1"/>
    <col min="13584" max="13589" width="4.125" style="746" customWidth="1"/>
    <col min="13590" max="13590" width="7.125" style="746" customWidth="1"/>
    <col min="13591" max="13825" width="9" style="746"/>
    <col min="13826" max="13833" width="4.125" style="746" customWidth="1"/>
    <col min="13834" max="13834" width="2.625" style="746" customWidth="1"/>
    <col min="13835" max="13835" width="1.625" style="746" customWidth="1"/>
    <col min="13836" max="13836" width="4.125" style="746" customWidth="1"/>
    <col min="13837" max="13839" width="2.375" style="746" customWidth="1"/>
    <col min="13840" max="13845" width="4.125" style="746" customWidth="1"/>
    <col min="13846" max="13846" width="7.125" style="746" customWidth="1"/>
    <col min="13847" max="14081" width="9" style="746"/>
    <col min="14082" max="14089" width="4.125" style="746" customWidth="1"/>
    <col min="14090" max="14090" width="2.625" style="746" customWidth="1"/>
    <col min="14091" max="14091" width="1.625" style="746" customWidth="1"/>
    <col min="14092" max="14092" width="4.125" style="746" customWidth="1"/>
    <col min="14093" max="14095" width="2.375" style="746" customWidth="1"/>
    <col min="14096" max="14101" width="4.125" style="746" customWidth="1"/>
    <col min="14102" max="14102" width="7.125" style="746" customWidth="1"/>
    <col min="14103" max="14337" width="9" style="746"/>
    <col min="14338" max="14345" width="4.125" style="746" customWidth="1"/>
    <col min="14346" max="14346" width="2.625" style="746" customWidth="1"/>
    <col min="14347" max="14347" width="1.625" style="746" customWidth="1"/>
    <col min="14348" max="14348" width="4.125" style="746" customWidth="1"/>
    <col min="14349" max="14351" width="2.375" style="746" customWidth="1"/>
    <col min="14352" max="14357" width="4.125" style="746" customWidth="1"/>
    <col min="14358" max="14358" width="7.125" style="746" customWidth="1"/>
    <col min="14359" max="14593" width="9" style="746"/>
    <col min="14594" max="14601" width="4.125" style="746" customWidth="1"/>
    <col min="14602" max="14602" width="2.625" style="746" customWidth="1"/>
    <col min="14603" max="14603" width="1.625" style="746" customWidth="1"/>
    <col min="14604" max="14604" width="4.125" style="746" customWidth="1"/>
    <col min="14605" max="14607" width="2.375" style="746" customWidth="1"/>
    <col min="14608" max="14613" width="4.125" style="746" customWidth="1"/>
    <col min="14614" max="14614" width="7.125" style="746" customWidth="1"/>
    <col min="14615" max="14849" width="9" style="746"/>
    <col min="14850" max="14857" width="4.125" style="746" customWidth="1"/>
    <col min="14858" max="14858" width="2.625" style="746" customWidth="1"/>
    <col min="14859" max="14859" width="1.625" style="746" customWidth="1"/>
    <col min="14860" max="14860" width="4.125" style="746" customWidth="1"/>
    <col min="14861" max="14863" width="2.375" style="746" customWidth="1"/>
    <col min="14864" max="14869" width="4.125" style="746" customWidth="1"/>
    <col min="14870" max="14870" width="7.125" style="746" customWidth="1"/>
    <col min="14871" max="15105" width="9" style="746"/>
    <col min="15106" max="15113" width="4.125" style="746" customWidth="1"/>
    <col min="15114" max="15114" width="2.625" style="746" customWidth="1"/>
    <col min="15115" max="15115" width="1.625" style="746" customWidth="1"/>
    <col min="15116" max="15116" width="4.125" style="746" customWidth="1"/>
    <col min="15117" max="15119" width="2.375" style="746" customWidth="1"/>
    <col min="15120" max="15125" width="4.125" style="746" customWidth="1"/>
    <col min="15126" max="15126" width="7.125" style="746" customWidth="1"/>
    <col min="15127" max="15361" width="9" style="746"/>
    <col min="15362" max="15369" width="4.125" style="746" customWidth="1"/>
    <col min="15370" max="15370" width="2.625" style="746" customWidth="1"/>
    <col min="15371" max="15371" width="1.625" style="746" customWidth="1"/>
    <col min="15372" max="15372" width="4.125" style="746" customWidth="1"/>
    <col min="15373" max="15375" width="2.375" style="746" customWidth="1"/>
    <col min="15376" max="15381" width="4.125" style="746" customWidth="1"/>
    <col min="15382" max="15382" width="7.125" style="746" customWidth="1"/>
    <col min="15383" max="15617" width="9" style="746"/>
    <col min="15618" max="15625" width="4.125" style="746" customWidth="1"/>
    <col min="15626" max="15626" width="2.625" style="746" customWidth="1"/>
    <col min="15627" max="15627" width="1.625" style="746" customWidth="1"/>
    <col min="15628" max="15628" width="4.125" style="746" customWidth="1"/>
    <col min="15629" max="15631" width="2.375" style="746" customWidth="1"/>
    <col min="15632" max="15637" width="4.125" style="746" customWidth="1"/>
    <col min="15638" max="15638" width="7.125" style="746" customWidth="1"/>
    <col min="15639" max="15873" width="9" style="746"/>
    <col min="15874" max="15881" width="4.125" style="746" customWidth="1"/>
    <col min="15882" max="15882" width="2.625" style="746" customWidth="1"/>
    <col min="15883" max="15883" width="1.625" style="746" customWidth="1"/>
    <col min="15884" max="15884" width="4.125" style="746" customWidth="1"/>
    <col min="15885" max="15887" width="2.375" style="746" customWidth="1"/>
    <col min="15888" max="15893" width="4.125" style="746" customWidth="1"/>
    <col min="15894" max="15894" width="7.125" style="746" customWidth="1"/>
    <col min="15895" max="16129" width="9" style="746"/>
    <col min="16130" max="16137" width="4.125" style="746" customWidth="1"/>
    <col min="16138" max="16138" width="2.625" style="746" customWidth="1"/>
    <col min="16139" max="16139" width="1.625" style="746" customWidth="1"/>
    <col min="16140" max="16140" width="4.125" style="746" customWidth="1"/>
    <col min="16141" max="16143" width="2.375" style="746" customWidth="1"/>
    <col min="16144" max="16149" width="4.125" style="746" customWidth="1"/>
    <col min="16150" max="16150" width="7.125" style="746" customWidth="1"/>
    <col min="16151" max="16384" width="9" style="746"/>
  </cols>
  <sheetData>
    <row r="1" spans="1:22" ht="15.95" customHeight="1">
      <c r="A1" s="2296"/>
      <c r="B1" s="2296"/>
      <c r="C1" s="2296"/>
      <c r="P1" s="2311" t="s">
        <v>1777</v>
      </c>
      <c r="Q1" s="2312"/>
      <c r="R1" s="2305"/>
      <c r="S1" s="2306"/>
      <c r="T1" s="2306"/>
      <c r="U1" s="2306"/>
      <c r="V1" s="2307"/>
    </row>
    <row r="2" spans="1:22" ht="15.95" customHeight="1">
      <c r="P2" s="2313" t="s">
        <v>1754</v>
      </c>
      <c r="Q2" s="2314"/>
      <c r="R2" s="2308"/>
      <c r="S2" s="2309"/>
      <c r="T2" s="2309"/>
      <c r="U2" s="2309"/>
      <c r="V2" s="2310"/>
    </row>
    <row r="3" spans="1:22" ht="21.95" customHeight="1">
      <c r="A3" s="2297"/>
      <c r="B3" s="2297"/>
      <c r="C3" s="2297"/>
      <c r="D3" s="2297"/>
      <c r="E3" s="2297"/>
      <c r="F3" s="2297"/>
      <c r="G3" s="2297"/>
      <c r="H3" s="2297"/>
      <c r="I3" s="2297"/>
      <c r="J3" s="2297"/>
      <c r="K3" s="2297"/>
      <c r="L3" s="2297"/>
      <c r="M3" s="2297"/>
      <c r="N3" s="2297"/>
      <c r="O3" s="2297"/>
      <c r="P3" s="2297"/>
      <c r="Q3" s="2297"/>
      <c r="R3" s="2297"/>
      <c r="S3" s="2297"/>
      <c r="T3" s="2297"/>
      <c r="U3" s="2297"/>
      <c r="V3" s="2297"/>
    </row>
    <row r="4" spans="1:22" ht="21.95" customHeight="1">
      <c r="A4" s="2298" t="s">
        <v>1755</v>
      </c>
      <c r="B4" s="2298"/>
      <c r="C4" s="2298"/>
      <c r="D4" s="2298"/>
      <c r="E4" s="2298"/>
      <c r="F4" s="2298"/>
      <c r="G4" s="2298"/>
      <c r="H4" s="2298"/>
      <c r="I4" s="2298"/>
      <c r="J4" s="2298"/>
      <c r="K4" s="2298"/>
      <c r="L4" s="2298"/>
      <c r="M4" s="2298"/>
      <c r="N4" s="2298"/>
      <c r="O4" s="2298"/>
      <c r="P4" s="2298"/>
      <c r="Q4" s="2298"/>
      <c r="R4" s="2298"/>
      <c r="S4" s="2298"/>
      <c r="T4" s="2298"/>
      <c r="U4" s="2298"/>
      <c r="V4" s="2298"/>
    </row>
    <row r="5" spans="1:22" ht="21.95" customHeight="1">
      <c r="A5" s="2297"/>
      <c r="B5" s="2297"/>
      <c r="C5" s="2297"/>
      <c r="D5" s="2297"/>
      <c r="E5" s="2297"/>
      <c r="F5" s="2297"/>
      <c r="G5" s="2297"/>
      <c r="H5" s="2297"/>
      <c r="I5" s="2297"/>
      <c r="J5" s="2297"/>
      <c r="K5" s="2297"/>
      <c r="L5" s="2297"/>
      <c r="M5" s="2297"/>
      <c r="N5" s="2297"/>
      <c r="O5" s="2297"/>
      <c r="P5" s="2297"/>
      <c r="Q5" s="2297"/>
      <c r="R5" s="2297"/>
      <c r="S5" s="2297"/>
      <c r="T5" s="2297"/>
      <c r="U5" s="2297"/>
      <c r="V5" s="2297"/>
    </row>
    <row r="6" spans="1:22" ht="21.95" customHeight="1"/>
    <row r="7" spans="1:22" ht="21.95" customHeight="1">
      <c r="A7" s="2299" t="s">
        <v>1756</v>
      </c>
      <c r="B7" s="2300"/>
      <c r="C7" s="2300"/>
      <c r="D7" s="2301"/>
      <c r="E7" s="2301"/>
      <c r="F7" s="2301"/>
      <c r="G7" s="2301"/>
      <c r="H7" s="2301"/>
      <c r="I7" s="2301"/>
      <c r="J7" s="2301"/>
      <c r="K7" s="2302"/>
      <c r="L7" s="747"/>
      <c r="O7" s="2303" t="s">
        <v>1757</v>
      </c>
      <c r="P7" s="2303"/>
      <c r="Q7" s="2304" t="str">
        <f>入力!$C$6</f>
        <v>(仮称)ＡＢＣマンション新築工事</v>
      </c>
      <c r="R7" s="2304"/>
      <c r="S7" s="2304"/>
      <c r="T7" s="2304"/>
      <c r="U7" s="2304"/>
      <c r="V7" s="2304"/>
    </row>
    <row r="8" spans="1:22" ht="21.95" customHeight="1">
      <c r="A8" s="2291" t="s">
        <v>1758</v>
      </c>
      <c r="B8" s="2292"/>
      <c r="C8" s="2292"/>
      <c r="D8" s="2293"/>
      <c r="E8" s="2293"/>
      <c r="F8" s="2293"/>
      <c r="G8" s="2293"/>
      <c r="H8" s="2293"/>
      <c r="I8" s="2293"/>
      <c r="J8" s="2293"/>
      <c r="K8" s="2294"/>
      <c r="L8" s="747"/>
      <c r="O8" s="747"/>
      <c r="P8" s="2295" t="s">
        <v>1759</v>
      </c>
      <c r="Q8" s="2295"/>
      <c r="R8" s="2295"/>
      <c r="S8" s="2295"/>
      <c r="T8" s="2295"/>
      <c r="U8" s="2295"/>
      <c r="V8" s="2295"/>
    </row>
    <row r="9" spans="1:22" ht="21.95" customHeight="1">
      <c r="A9" s="2291" t="s">
        <v>1760</v>
      </c>
      <c r="B9" s="2292"/>
      <c r="C9" s="2292"/>
      <c r="D9" s="2293"/>
      <c r="E9" s="2293"/>
      <c r="F9" s="2293"/>
      <c r="G9" s="2293"/>
      <c r="H9" s="2293"/>
      <c r="I9" s="2293"/>
      <c r="J9" s="2293"/>
      <c r="K9" s="2294"/>
      <c r="L9" s="747"/>
      <c r="O9" s="2315" t="s">
        <v>1761</v>
      </c>
      <c r="P9" s="2315"/>
      <c r="Q9" s="2315"/>
      <c r="R9" s="2315"/>
      <c r="S9" s="2315"/>
      <c r="T9" s="2315"/>
      <c r="U9" s="747"/>
      <c r="V9" s="747"/>
    </row>
    <row r="10" spans="1:22" ht="21.95" customHeight="1">
      <c r="A10" s="2316" t="s">
        <v>1762</v>
      </c>
      <c r="B10" s="2317"/>
      <c r="C10" s="2317"/>
      <c r="D10" s="2318" t="s">
        <v>1763</v>
      </c>
      <c r="E10" s="2319"/>
      <c r="F10" s="2319"/>
      <c r="G10" s="2319"/>
      <c r="H10" s="2319"/>
      <c r="I10" s="2319"/>
      <c r="J10" s="2319"/>
      <c r="K10" s="2320"/>
      <c r="L10" s="747"/>
      <c r="O10" s="2321"/>
      <c r="P10" s="2321"/>
      <c r="Q10" s="2321"/>
      <c r="R10" s="2321"/>
      <c r="S10" s="2321"/>
      <c r="T10" s="2321"/>
      <c r="U10" s="2321"/>
      <c r="V10" s="2321"/>
    </row>
    <row r="11" spans="1:22" ht="21.95" customHeight="1"/>
    <row r="12" spans="1:22" ht="21.95" customHeight="1">
      <c r="A12" s="2322" t="s">
        <v>1764</v>
      </c>
      <c r="B12" s="2323"/>
      <c r="C12" s="2323"/>
      <c r="D12" s="2323"/>
      <c r="E12" s="2323"/>
      <c r="F12" s="2323"/>
      <c r="G12" s="2323"/>
      <c r="H12" s="2323"/>
      <c r="I12" s="2323"/>
      <c r="J12" s="2323"/>
      <c r="K12" s="2323"/>
      <c r="L12" s="2323"/>
      <c r="M12" s="2323"/>
      <c r="N12" s="2323"/>
      <c r="O12" s="2323"/>
      <c r="P12" s="2323"/>
      <c r="Q12" s="2323"/>
      <c r="R12" s="2323"/>
      <c r="S12" s="2324"/>
      <c r="T12" s="2325" t="s">
        <v>1765</v>
      </c>
      <c r="U12" s="2323"/>
      <c r="V12" s="2326"/>
    </row>
    <row r="13" spans="1:22" ht="21.95" customHeight="1">
      <c r="A13" s="2327" t="s">
        <v>1766</v>
      </c>
      <c r="B13" s="2328" t="s">
        <v>1767</v>
      </c>
      <c r="C13" s="2328"/>
      <c r="D13" s="2328"/>
      <c r="E13" s="2328"/>
      <c r="F13" s="2328"/>
      <c r="G13" s="2328"/>
      <c r="H13" s="2328"/>
      <c r="I13" s="2328"/>
      <c r="J13" s="2328"/>
      <c r="K13" s="2328"/>
      <c r="L13" s="2328"/>
      <c r="M13" s="2328"/>
      <c r="N13" s="2328"/>
      <c r="O13" s="2328"/>
      <c r="P13" s="2328"/>
      <c r="Q13" s="2328"/>
      <c r="R13" s="2328"/>
      <c r="S13" s="2328"/>
      <c r="T13" s="2293"/>
      <c r="U13" s="2293"/>
      <c r="V13" s="2294"/>
    </row>
    <row r="14" spans="1:22" ht="21.95" customHeight="1">
      <c r="A14" s="2327"/>
      <c r="B14" s="2328" t="s">
        <v>1768</v>
      </c>
      <c r="C14" s="2328"/>
      <c r="D14" s="2328"/>
      <c r="E14" s="2328"/>
      <c r="F14" s="2328"/>
      <c r="G14" s="2328"/>
      <c r="H14" s="2328"/>
      <c r="I14" s="2328"/>
      <c r="J14" s="2328"/>
      <c r="K14" s="2328"/>
      <c r="L14" s="2328"/>
      <c r="M14" s="2328"/>
      <c r="N14" s="2328"/>
      <c r="O14" s="2328"/>
      <c r="P14" s="2328"/>
      <c r="Q14" s="2328"/>
      <c r="R14" s="2328"/>
      <c r="S14" s="2328"/>
      <c r="T14" s="2293"/>
      <c r="U14" s="2293"/>
      <c r="V14" s="2294"/>
    </row>
    <row r="15" spans="1:22" ht="21.95" customHeight="1">
      <c r="A15" s="2327"/>
      <c r="B15" s="2328" t="s">
        <v>1769</v>
      </c>
      <c r="C15" s="2328"/>
      <c r="D15" s="2328"/>
      <c r="E15" s="2328"/>
      <c r="F15" s="2328"/>
      <c r="G15" s="2328"/>
      <c r="H15" s="2328"/>
      <c r="I15" s="2328"/>
      <c r="J15" s="2328"/>
      <c r="K15" s="2328"/>
      <c r="L15" s="2328"/>
      <c r="M15" s="2328"/>
      <c r="N15" s="2328"/>
      <c r="O15" s="2328"/>
      <c r="P15" s="2328"/>
      <c r="Q15" s="2328"/>
      <c r="R15" s="2328"/>
      <c r="S15" s="2328"/>
      <c r="T15" s="2293"/>
      <c r="U15" s="2293"/>
      <c r="V15" s="2294"/>
    </row>
    <row r="16" spans="1:22" ht="21.95" customHeight="1">
      <c r="A16" s="2329" t="s">
        <v>1770</v>
      </c>
      <c r="B16" s="2332" t="s">
        <v>1771</v>
      </c>
      <c r="C16" s="2333"/>
      <c r="D16" s="2333"/>
      <c r="E16" s="2333"/>
      <c r="F16" s="2333"/>
      <c r="G16" s="2333"/>
      <c r="H16" s="2333"/>
      <c r="I16" s="2333"/>
      <c r="J16" s="2333"/>
      <c r="K16" s="2333"/>
      <c r="L16" s="2333"/>
      <c r="M16" s="2333"/>
      <c r="N16" s="2333"/>
      <c r="O16" s="2333"/>
      <c r="P16" s="2333"/>
      <c r="Q16" s="2333"/>
      <c r="R16" s="2333"/>
      <c r="S16" s="2333"/>
      <c r="T16" s="2333"/>
      <c r="U16" s="2333"/>
      <c r="V16" s="2334"/>
    </row>
    <row r="17" spans="1:22" ht="21.95" customHeight="1">
      <c r="A17" s="2330"/>
      <c r="B17" s="2335"/>
      <c r="C17" s="2336"/>
      <c r="D17" s="2336"/>
      <c r="E17" s="2336"/>
      <c r="F17" s="2336"/>
      <c r="G17" s="2336"/>
      <c r="H17" s="2336"/>
      <c r="I17" s="2336"/>
      <c r="J17" s="2336"/>
      <c r="K17" s="2336"/>
      <c r="L17" s="2336"/>
      <c r="M17" s="2336"/>
      <c r="N17" s="2336"/>
      <c r="O17" s="2336"/>
      <c r="P17" s="2336"/>
      <c r="Q17" s="2336"/>
      <c r="R17" s="2336"/>
      <c r="S17" s="2336"/>
      <c r="T17" s="2336"/>
      <c r="U17" s="2336"/>
      <c r="V17" s="2337"/>
    </row>
    <row r="18" spans="1:22" ht="21.95" customHeight="1">
      <c r="A18" s="2330"/>
      <c r="B18" s="2338"/>
      <c r="C18" s="2339"/>
      <c r="D18" s="2339"/>
      <c r="E18" s="2339"/>
      <c r="F18" s="2339"/>
      <c r="G18" s="2339"/>
      <c r="H18" s="2339"/>
      <c r="I18" s="2339"/>
      <c r="J18" s="2339"/>
      <c r="K18" s="2339"/>
      <c r="L18" s="2339"/>
      <c r="M18" s="2339"/>
      <c r="N18" s="2339"/>
      <c r="O18" s="2339"/>
      <c r="P18" s="2339"/>
      <c r="Q18" s="2339"/>
      <c r="R18" s="2339"/>
      <c r="S18" s="2339"/>
      <c r="T18" s="2339"/>
      <c r="U18" s="2339"/>
      <c r="V18" s="2340"/>
    </row>
    <row r="19" spans="1:22" ht="21.95" customHeight="1">
      <c r="A19" s="2330"/>
      <c r="B19" s="2332" t="s">
        <v>1772</v>
      </c>
      <c r="C19" s="2333"/>
      <c r="D19" s="2333"/>
      <c r="E19" s="2333"/>
      <c r="F19" s="2333"/>
      <c r="G19" s="2333"/>
      <c r="H19" s="2333"/>
      <c r="I19" s="2333"/>
      <c r="J19" s="2333"/>
      <c r="K19" s="2333"/>
      <c r="L19" s="2333"/>
      <c r="M19" s="2333"/>
      <c r="N19" s="2333"/>
      <c r="O19" s="2333"/>
      <c r="P19" s="2333"/>
      <c r="Q19" s="2333"/>
      <c r="R19" s="2333"/>
      <c r="S19" s="2333"/>
      <c r="T19" s="2333"/>
      <c r="U19" s="2333"/>
      <c r="V19" s="2334"/>
    </row>
    <row r="20" spans="1:22" ht="21.95" customHeight="1">
      <c r="A20" s="2330"/>
      <c r="B20" s="2341"/>
      <c r="C20" s="2342"/>
      <c r="D20" s="2342"/>
      <c r="E20" s="2342"/>
      <c r="F20" s="2342"/>
      <c r="G20" s="2342"/>
      <c r="H20" s="2342"/>
      <c r="I20" s="2342"/>
      <c r="J20" s="2342"/>
      <c r="K20" s="2342"/>
      <c r="L20" s="2342"/>
      <c r="M20" s="2342"/>
      <c r="N20" s="2342"/>
      <c r="O20" s="2342"/>
      <c r="P20" s="2342"/>
      <c r="Q20" s="2342"/>
      <c r="R20" s="2342"/>
      <c r="S20" s="2342"/>
      <c r="T20" s="2342"/>
      <c r="U20" s="2342"/>
      <c r="V20" s="2343"/>
    </row>
    <row r="21" spans="1:22" ht="21.95" customHeight="1">
      <c r="A21" s="2330"/>
      <c r="B21" s="2338"/>
      <c r="C21" s="2339"/>
      <c r="D21" s="2339"/>
      <c r="E21" s="2339"/>
      <c r="F21" s="2339"/>
      <c r="G21" s="2339"/>
      <c r="H21" s="2339"/>
      <c r="I21" s="2339"/>
      <c r="J21" s="2339"/>
      <c r="K21" s="2339"/>
      <c r="L21" s="2339"/>
      <c r="M21" s="2339"/>
      <c r="N21" s="2339"/>
      <c r="O21" s="2339"/>
      <c r="P21" s="2339"/>
      <c r="Q21" s="2339"/>
      <c r="R21" s="2339"/>
      <c r="S21" s="2339"/>
      <c r="T21" s="2339"/>
      <c r="U21" s="2339"/>
      <c r="V21" s="2340"/>
    </row>
    <row r="22" spans="1:22" ht="21.95" customHeight="1">
      <c r="A22" s="2330"/>
      <c r="B22" s="2332" t="s">
        <v>1773</v>
      </c>
      <c r="C22" s="2333"/>
      <c r="D22" s="2333"/>
      <c r="E22" s="2333"/>
      <c r="F22" s="2333"/>
      <c r="G22" s="2333"/>
      <c r="H22" s="2333"/>
      <c r="I22" s="2333"/>
      <c r="J22" s="2333"/>
      <c r="K22" s="2333"/>
      <c r="L22" s="2333"/>
      <c r="M22" s="2333"/>
      <c r="N22" s="2333"/>
      <c r="O22" s="2333"/>
      <c r="P22" s="2333"/>
      <c r="Q22" s="2333"/>
      <c r="R22" s="2333"/>
      <c r="S22" s="2333"/>
      <c r="T22" s="2333"/>
      <c r="U22" s="2333"/>
      <c r="V22" s="2334"/>
    </row>
    <row r="23" spans="1:22" ht="21.95" customHeight="1">
      <c r="A23" s="2330"/>
      <c r="B23" s="2341"/>
      <c r="C23" s="2342"/>
      <c r="D23" s="2342"/>
      <c r="E23" s="2342"/>
      <c r="F23" s="2342"/>
      <c r="G23" s="2342"/>
      <c r="H23" s="2342"/>
      <c r="I23" s="2342"/>
      <c r="J23" s="2342"/>
      <c r="K23" s="2342"/>
      <c r="L23" s="2342"/>
      <c r="M23" s="2342"/>
      <c r="N23" s="2342"/>
      <c r="O23" s="2342"/>
      <c r="P23" s="2342"/>
      <c r="Q23" s="2342"/>
      <c r="R23" s="2342"/>
      <c r="S23" s="2342"/>
      <c r="T23" s="2342"/>
      <c r="U23" s="2342"/>
      <c r="V23" s="2343"/>
    </row>
    <row r="24" spans="1:22" ht="21.95" customHeight="1">
      <c r="A24" s="2330"/>
      <c r="B24" s="2338"/>
      <c r="C24" s="2339"/>
      <c r="D24" s="2339"/>
      <c r="E24" s="2339"/>
      <c r="F24" s="2339"/>
      <c r="G24" s="2339"/>
      <c r="H24" s="2339"/>
      <c r="I24" s="2339"/>
      <c r="J24" s="2339"/>
      <c r="K24" s="2339"/>
      <c r="L24" s="2339"/>
      <c r="M24" s="2339"/>
      <c r="N24" s="2339"/>
      <c r="O24" s="2339"/>
      <c r="P24" s="2339"/>
      <c r="Q24" s="2339"/>
      <c r="R24" s="2339"/>
      <c r="S24" s="2339"/>
      <c r="T24" s="2339"/>
      <c r="U24" s="2339"/>
      <c r="V24" s="2340"/>
    </row>
    <row r="25" spans="1:22" ht="21.95" customHeight="1">
      <c r="A25" s="2330"/>
      <c r="B25" s="2332" t="s">
        <v>1774</v>
      </c>
      <c r="C25" s="2333"/>
      <c r="D25" s="2333"/>
      <c r="E25" s="2333"/>
      <c r="F25" s="2333"/>
      <c r="G25" s="2333"/>
      <c r="H25" s="2333"/>
      <c r="I25" s="2333"/>
      <c r="J25" s="2333"/>
      <c r="K25" s="2333"/>
      <c r="L25" s="2333"/>
      <c r="M25" s="2333"/>
      <c r="N25" s="2333"/>
      <c r="O25" s="2333"/>
      <c r="P25" s="2333"/>
      <c r="Q25" s="2333"/>
      <c r="R25" s="2333"/>
      <c r="S25" s="2333"/>
      <c r="T25" s="2333"/>
      <c r="U25" s="2333"/>
      <c r="V25" s="2334"/>
    </row>
    <row r="26" spans="1:22" ht="21.95" customHeight="1">
      <c r="A26" s="2330"/>
      <c r="B26" s="2341"/>
      <c r="C26" s="2342"/>
      <c r="D26" s="2342"/>
      <c r="E26" s="2342"/>
      <c r="F26" s="2342"/>
      <c r="G26" s="2342"/>
      <c r="H26" s="2342"/>
      <c r="I26" s="2342"/>
      <c r="J26" s="2342"/>
      <c r="K26" s="2342"/>
      <c r="L26" s="2342"/>
      <c r="M26" s="2342"/>
      <c r="N26" s="2342"/>
      <c r="O26" s="2342"/>
      <c r="P26" s="2342"/>
      <c r="Q26" s="2342"/>
      <c r="R26" s="2342"/>
      <c r="S26" s="2342"/>
      <c r="T26" s="2342"/>
      <c r="U26" s="2342"/>
      <c r="V26" s="2343"/>
    </row>
    <row r="27" spans="1:22" ht="21.95" customHeight="1">
      <c r="A27" s="2330"/>
      <c r="B27" s="2338"/>
      <c r="C27" s="2339"/>
      <c r="D27" s="2339"/>
      <c r="E27" s="2339"/>
      <c r="F27" s="2339"/>
      <c r="G27" s="2339"/>
      <c r="H27" s="2339"/>
      <c r="I27" s="2339"/>
      <c r="J27" s="2339"/>
      <c r="K27" s="2339"/>
      <c r="L27" s="2339"/>
      <c r="M27" s="2339"/>
      <c r="N27" s="2339"/>
      <c r="O27" s="2339"/>
      <c r="P27" s="2339"/>
      <c r="Q27" s="2339"/>
      <c r="R27" s="2339"/>
      <c r="S27" s="2339"/>
      <c r="T27" s="2339"/>
      <c r="U27" s="2339"/>
      <c r="V27" s="2340"/>
    </row>
    <row r="28" spans="1:22" ht="21.95" customHeight="1">
      <c r="A28" s="2330"/>
      <c r="B28" s="2332" t="s">
        <v>1775</v>
      </c>
      <c r="C28" s="2333"/>
      <c r="D28" s="2333"/>
      <c r="E28" s="2333"/>
      <c r="F28" s="2333"/>
      <c r="G28" s="2333"/>
      <c r="H28" s="2333"/>
      <c r="I28" s="2333"/>
      <c r="J28" s="2333"/>
      <c r="K28" s="2333"/>
      <c r="L28" s="2333"/>
      <c r="M28" s="2333"/>
      <c r="N28" s="2333"/>
      <c r="O28" s="2333"/>
      <c r="P28" s="2333"/>
      <c r="Q28" s="2333"/>
      <c r="R28" s="2333"/>
      <c r="S28" s="2333"/>
      <c r="T28" s="2333"/>
      <c r="U28" s="2333"/>
      <c r="V28" s="2334"/>
    </row>
    <row r="29" spans="1:22" ht="21.95" customHeight="1">
      <c r="A29" s="2330"/>
      <c r="B29" s="2341"/>
      <c r="C29" s="2342"/>
      <c r="D29" s="2342"/>
      <c r="E29" s="2342"/>
      <c r="F29" s="2342"/>
      <c r="G29" s="2342"/>
      <c r="H29" s="2342"/>
      <c r="I29" s="2342"/>
      <c r="J29" s="2342"/>
      <c r="K29" s="2342"/>
      <c r="L29" s="2342"/>
      <c r="M29" s="2342"/>
      <c r="N29" s="2342"/>
      <c r="O29" s="2342"/>
      <c r="P29" s="2342"/>
      <c r="Q29" s="2342"/>
      <c r="R29" s="2342"/>
      <c r="S29" s="2342"/>
      <c r="T29" s="2342"/>
      <c r="U29" s="2342"/>
      <c r="V29" s="2343"/>
    </row>
    <row r="30" spans="1:22" ht="21.95" customHeight="1">
      <c r="A30" s="2331"/>
      <c r="B30" s="2338"/>
      <c r="C30" s="2339"/>
      <c r="D30" s="2339"/>
      <c r="E30" s="2339"/>
      <c r="F30" s="2339"/>
      <c r="G30" s="2339"/>
      <c r="H30" s="2339"/>
      <c r="I30" s="2339"/>
      <c r="J30" s="2339"/>
      <c r="K30" s="2339"/>
      <c r="L30" s="2339"/>
      <c r="M30" s="2339"/>
      <c r="N30" s="2339"/>
      <c r="O30" s="2339"/>
      <c r="P30" s="2339"/>
      <c r="Q30" s="2339"/>
      <c r="R30" s="2339"/>
      <c r="S30" s="2339"/>
      <c r="T30" s="2339"/>
      <c r="U30" s="2339"/>
      <c r="V30" s="2340"/>
    </row>
    <row r="31" spans="1:22" ht="21.95" customHeight="1">
      <c r="A31" s="2347" t="s">
        <v>1776</v>
      </c>
      <c r="B31" s="2350"/>
      <c r="C31" s="2351"/>
      <c r="D31" s="2351"/>
      <c r="E31" s="2351"/>
      <c r="F31" s="2351"/>
      <c r="G31" s="2351"/>
      <c r="H31" s="2351"/>
      <c r="I31" s="2351"/>
      <c r="J31" s="2351"/>
      <c r="K31" s="2351"/>
      <c r="L31" s="2351"/>
      <c r="M31" s="2351"/>
      <c r="N31" s="2351"/>
      <c r="O31" s="2351"/>
      <c r="P31" s="2351"/>
      <c r="Q31" s="2351"/>
      <c r="R31" s="2351"/>
      <c r="S31" s="2351"/>
      <c r="T31" s="2351"/>
      <c r="U31" s="2351"/>
      <c r="V31" s="2352"/>
    </row>
    <row r="32" spans="1:22" ht="21.95" customHeight="1">
      <c r="A32" s="2348"/>
      <c r="B32" s="2344"/>
      <c r="C32" s="2345"/>
      <c r="D32" s="2345"/>
      <c r="E32" s="2345"/>
      <c r="F32" s="2345"/>
      <c r="G32" s="2345"/>
      <c r="H32" s="2345"/>
      <c r="I32" s="2345"/>
      <c r="J32" s="2345"/>
      <c r="K32" s="2345"/>
      <c r="L32" s="2345"/>
      <c r="M32" s="2345"/>
      <c r="N32" s="2345"/>
      <c r="O32" s="2345"/>
      <c r="P32" s="2345"/>
      <c r="Q32" s="2345"/>
      <c r="R32" s="2345"/>
      <c r="S32" s="2345"/>
      <c r="T32" s="2345"/>
      <c r="U32" s="2345"/>
      <c r="V32" s="2346"/>
    </row>
    <row r="33" spans="1:22" ht="21.95" customHeight="1">
      <c r="A33" s="2348"/>
      <c r="B33" s="2344"/>
      <c r="C33" s="2345"/>
      <c r="D33" s="2345"/>
      <c r="E33" s="2345"/>
      <c r="F33" s="2345"/>
      <c r="G33" s="2345"/>
      <c r="H33" s="2345"/>
      <c r="I33" s="2345"/>
      <c r="J33" s="2345"/>
      <c r="K33" s="2345"/>
      <c r="L33" s="2345"/>
      <c r="M33" s="2345"/>
      <c r="N33" s="2345"/>
      <c r="O33" s="2345"/>
      <c r="P33" s="2345"/>
      <c r="Q33" s="2345"/>
      <c r="R33" s="2345"/>
      <c r="S33" s="2345"/>
      <c r="T33" s="2345"/>
      <c r="U33" s="2345"/>
      <c r="V33" s="2346"/>
    </row>
    <row r="34" spans="1:22" ht="21.95" customHeight="1">
      <c r="A34" s="2348"/>
      <c r="B34" s="2344"/>
      <c r="C34" s="2345"/>
      <c r="D34" s="2345"/>
      <c r="E34" s="2345"/>
      <c r="F34" s="2345"/>
      <c r="G34" s="2345"/>
      <c r="H34" s="2345"/>
      <c r="I34" s="2345"/>
      <c r="J34" s="2345"/>
      <c r="K34" s="2345"/>
      <c r="L34" s="2345"/>
      <c r="M34" s="2345"/>
      <c r="N34" s="2345"/>
      <c r="O34" s="2345"/>
      <c r="P34" s="2345"/>
      <c r="Q34" s="2345"/>
      <c r="R34" s="2345"/>
      <c r="S34" s="2345"/>
      <c r="T34" s="2345"/>
      <c r="U34" s="2345"/>
      <c r="V34" s="2346"/>
    </row>
    <row r="35" spans="1:22" ht="21.95" customHeight="1">
      <c r="A35" s="2348"/>
      <c r="B35" s="2344"/>
      <c r="C35" s="2345"/>
      <c r="D35" s="2345"/>
      <c r="E35" s="2345"/>
      <c r="F35" s="2345"/>
      <c r="G35" s="2345"/>
      <c r="H35" s="2345"/>
      <c r="I35" s="2345"/>
      <c r="J35" s="2345"/>
      <c r="K35" s="2345"/>
      <c r="L35" s="2345"/>
      <c r="M35" s="2345"/>
      <c r="N35" s="2345"/>
      <c r="O35" s="2345"/>
      <c r="P35" s="2345"/>
      <c r="Q35" s="2345"/>
      <c r="R35" s="2345"/>
      <c r="S35" s="2345"/>
      <c r="T35" s="2345"/>
      <c r="U35" s="2345"/>
      <c r="V35" s="2346"/>
    </row>
    <row r="36" spans="1:22" ht="21.95" customHeight="1">
      <c r="A36" s="2349"/>
      <c r="B36" s="2353"/>
      <c r="C36" s="2354"/>
      <c r="D36" s="2354"/>
      <c r="E36" s="2354"/>
      <c r="F36" s="2354"/>
      <c r="G36" s="2354"/>
      <c r="H36" s="2354"/>
      <c r="I36" s="2354"/>
      <c r="J36" s="2354"/>
      <c r="K36" s="2354"/>
      <c r="L36" s="2354"/>
      <c r="M36" s="2354"/>
      <c r="N36" s="2354"/>
      <c r="O36" s="2354"/>
      <c r="P36" s="2354"/>
      <c r="Q36" s="2354"/>
      <c r="R36" s="2354"/>
      <c r="S36" s="2354"/>
      <c r="T36" s="2354"/>
      <c r="U36" s="2354"/>
      <c r="V36" s="2355"/>
    </row>
  </sheetData>
  <mergeCells count="52">
    <mergeCell ref="B33:V33"/>
    <mergeCell ref="A31:A36"/>
    <mergeCell ref="B31:V31"/>
    <mergeCell ref="B32:V32"/>
    <mergeCell ref="B34:V34"/>
    <mergeCell ref="B35:V35"/>
    <mergeCell ref="B36:V36"/>
    <mergeCell ref="A16:A30"/>
    <mergeCell ref="B16:V16"/>
    <mergeCell ref="B17:V17"/>
    <mergeCell ref="B18:V18"/>
    <mergeCell ref="B19:V19"/>
    <mergeCell ref="B20:V20"/>
    <mergeCell ref="B21:V21"/>
    <mergeCell ref="B22:V22"/>
    <mergeCell ref="B23:V23"/>
    <mergeCell ref="B24:V24"/>
    <mergeCell ref="B25:V25"/>
    <mergeCell ref="B26:V26"/>
    <mergeCell ref="B27:V27"/>
    <mergeCell ref="B28:V28"/>
    <mergeCell ref="B29:V29"/>
    <mergeCell ref="B30:V30"/>
    <mergeCell ref="A12:S12"/>
    <mergeCell ref="T12:V12"/>
    <mergeCell ref="A13:A15"/>
    <mergeCell ref="B13:S13"/>
    <mergeCell ref="T13:V13"/>
    <mergeCell ref="B14:S14"/>
    <mergeCell ref="T14:V14"/>
    <mergeCell ref="B15:S15"/>
    <mergeCell ref="T15:V15"/>
    <mergeCell ref="A9:C9"/>
    <mergeCell ref="D9:K9"/>
    <mergeCell ref="O9:T9"/>
    <mergeCell ref="A10:C10"/>
    <mergeCell ref="D10:K10"/>
    <mergeCell ref="O10:V10"/>
    <mergeCell ref="A8:C8"/>
    <mergeCell ref="D8:K8"/>
    <mergeCell ref="P8:V8"/>
    <mergeCell ref="A1:C1"/>
    <mergeCell ref="A3:V3"/>
    <mergeCell ref="A4:V4"/>
    <mergeCell ref="A5:V5"/>
    <mergeCell ref="A7:C7"/>
    <mergeCell ref="D7:K7"/>
    <mergeCell ref="O7:P7"/>
    <mergeCell ref="Q7:V7"/>
    <mergeCell ref="R1:V2"/>
    <mergeCell ref="P1:Q1"/>
    <mergeCell ref="P2:Q2"/>
  </mergeCells>
  <phoneticPr fontId="5"/>
  <printOptions horizontalCentered="1" verticalCentered="1"/>
  <pageMargins left="0.59055118110236227" right="0.59055118110236227" top="0.86614173228346458" bottom="0.98425196850393704" header="0.51181102362204722" footer="0.51181102362204722"/>
  <pageSetup paperSize="9" firstPageNumber="15" orientation="portrait" useFirstPageNumber="1" r:id="rId1"/>
  <headerFooter alignWithMargins="0">
    <oddHeader>&amp;R&amp;"ＭＳ 明朝,標準"&amp;10川建安様式第12号</oddHeader>
    <oddFooter>&amp;C- &amp;P -&amp;R&amp;"ＭＳ Ｐ明朝,標準"&amp;10H26.12.12制定</oddFooter>
  </headerFooter>
  <drawing r:id="rId2"/>
</worksheet>
</file>

<file path=xl/worksheets/sheet2.xml><?xml version="1.0" encoding="utf-8"?>
<worksheet xmlns="http://schemas.openxmlformats.org/spreadsheetml/2006/main" xmlns:r="http://schemas.openxmlformats.org/officeDocument/2006/relationships">
  <sheetPr codeName="Sheet1">
    <tabColor indexed="10"/>
    <pageSetUpPr autoPageBreaks="0"/>
  </sheetPr>
  <dimension ref="B1:M72"/>
  <sheetViews>
    <sheetView tabSelected="1" view="pageBreakPreview" zoomScaleNormal="100" zoomScaleSheetLayoutView="100" workbookViewId="0">
      <selection activeCell="I4" sqref="I4"/>
    </sheetView>
  </sheetViews>
  <sheetFormatPr defaultRowHeight="13.5"/>
  <cols>
    <col min="1" max="1" width="1.625" style="3" customWidth="1"/>
    <col min="2" max="2" width="24" style="3" customWidth="1"/>
    <col min="3" max="3" width="12.125" style="2" customWidth="1"/>
    <col min="4" max="9" width="6.5" style="2" customWidth="1"/>
    <col min="10" max="10" width="6.625" style="2" customWidth="1"/>
    <col min="11" max="11" width="13" style="3" customWidth="1"/>
    <col min="12" max="12" width="4.625" style="3" customWidth="1"/>
    <col min="13" max="13" width="13.875" style="3" customWidth="1"/>
    <col min="14" max="16384" width="9" style="3"/>
  </cols>
  <sheetData>
    <row r="1" spans="2:13" ht="39.950000000000003" customHeight="1">
      <c r="B1" s="1" t="s">
        <v>2109</v>
      </c>
    </row>
    <row r="2" spans="2:13" ht="14.25" customHeight="1">
      <c r="B2" s="4" t="s">
        <v>513</v>
      </c>
      <c r="C2" s="4"/>
      <c r="D2" s="4"/>
      <c r="E2" s="4"/>
      <c r="F2" s="4"/>
      <c r="G2" s="4"/>
      <c r="H2" s="4"/>
      <c r="I2" s="4"/>
    </row>
    <row r="3" spans="2:13">
      <c r="B3" s="5" t="s">
        <v>514</v>
      </c>
      <c r="C3" s="974" t="s">
        <v>2439</v>
      </c>
      <c r="D3" s="7"/>
      <c r="E3" s="7"/>
      <c r="F3" s="7"/>
      <c r="G3" s="7"/>
      <c r="H3" s="7"/>
      <c r="I3" s="7"/>
      <c r="J3" s="8"/>
    </row>
    <row r="4" spans="2:13">
      <c r="B4" s="5" t="s">
        <v>515</v>
      </c>
      <c r="C4" s="974" t="s">
        <v>2439</v>
      </c>
      <c r="D4" s="7"/>
      <c r="E4" s="7"/>
      <c r="F4" s="7"/>
      <c r="G4" s="7"/>
      <c r="H4" s="7"/>
      <c r="I4" s="7"/>
      <c r="J4" s="8"/>
    </row>
    <row r="5" spans="2:13">
      <c r="B5" s="5" t="s">
        <v>516</v>
      </c>
      <c r="C5" s="825" t="s">
        <v>2127</v>
      </c>
      <c r="D5" s="826"/>
      <c r="E5" s="826"/>
      <c r="F5" s="826"/>
      <c r="G5" s="826"/>
      <c r="H5" s="826"/>
      <c r="I5" s="826"/>
      <c r="J5" s="8"/>
    </row>
    <row r="6" spans="2:13">
      <c r="B6" s="9" t="s">
        <v>517</v>
      </c>
      <c r="C6" s="825" t="s">
        <v>2128</v>
      </c>
      <c r="D6" s="826"/>
      <c r="E6" s="826"/>
      <c r="F6" s="826"/>
      <c r="G6" s="826"/>
      <c r="H6" s="826"/>
      <c r="I6" s="826"/>
      <c r="J6" s="8"/>
    </row>
    <row r="7" spans="2:13">
      <c r="B7" s="5" t="s">
        <v>518</v>
      </c>
      <c r="C7" s="825" t="s">
        <v>2129</v>
      </c>
      <c r="D7" s="826"/>
      <c r="E7" s="826"/>
      <c r="F7" s="826"/>
      <c r="G7" s="826"/>
      <c r="H7" s="826"/>
      <c r="I7" s="826"/>
      <c r="J7" s="8"/>
    </row>
    <row r="8" spans="2:13">
      <c r="B8" s="5" t="s">
        <v>519</v>
      </c>
      <c r="C8" s="825" t="s">
        <v>2129</v>
      </c>
      <c r="D8" s="826"/>
      <c r="E8" s="826"/>
      <c r="F8" s="826"/>
      <c r="G8" s="826"/>
      <c r="H8" s="826"/>
      <c r="I8" s="826"/>
      <c r="J8" s="8"/>
    </row>
    <row r="9" spans="2:13">
      <c r="B9" s="5" t="s">
        <v>520</v>
      </c>
      <c r="C9" s="825" t="s">
        <v>2129</v>
      </c>
      <c r="D9" s="826"/>
      <c r="E9" s="826"/>
      <c r="F9" s="826"/>
      <c r="G9" s="826"/>
      <c r="H9" s="826"/>
      <c r="I9" s="826"/>
      <c r="J9" s="8"/>
    </row>
    <row r="10" spans="2:13">
      <c r="B10" s="5" t="s">
        <v>521</v>
      </c>
      <c r="C10" s="825"/>
      <c r="D10" s="826"/>
      <c r="E10" s="826"/>
      <c r="F10" s="826"/>
      <c r="G10" s="826"/>
      <c r="H10" s="826"/>
      <c r="I10" s="826"/>
      <c r="J10" s="8"/>
    </row>
    <row r="11" spans="2:13">
      <c r="B11" s="9" t="s">
        <v>522</v>
      </c>
      <c r="C11" s="825" t="s">
        <v>2130</v>
      </c>
      <c r="D11" s="826"/>
      <c r="E11" s="826"/>
      <c r="F11" s="826"/>
      <c r="G11" s="826"/>
      <c r="H11" s="826"/>
      <c r="I11" s="826"/>
      <c r="J11" s="8"/>
    </row>
    <row r="12" spans="2:13">
      <c r="B12" s="9" t="s">
        <v>523</v>
      </c>
      <c r="C12" s="825"/>
      <c r="D12" s="826"/>
      <c r="E12" s="826"/>
      <c r="F12" s="826"/>
      <c r="G12" s="826"/>
      <c r="H12" s="826"/>
      <c r="I12" s="826"/>
      <c r="J12" s="8"/>
    </row>
    <row r="13" spans="2:13">
      <c r="B13" s="5" t="s">
        <v>524</v>
      </c>
      <c r="C13" s="825" t="s">
        <v>2131</v>
      </c>
      <c r="D13" s="826"/>
      <c r="E13" s="826"/>
      <c r="F13" s="826"/>
      <c r="G13" s="826"/>
      <c r="H13" s="826"/>
      <c r="I13" s="826"/>
      <c r="J13" s="8"/>
    </row>
    <row r="14" spans="2:13">
      <c r="B14" s="5" t="s">
        <v>525</v>
      </c>
      <c r="C14" s="1004" t="s">
        <v>2450</v>
      </c>
      <c r="D14" s="827" t="s">
        <v>2132</v>
      </c>
      <c r="E14" s="12" t="s">
        <v>527</v>
      </c>
      <c r="F14" s="827" t="s">
        <v>2133</v>
      </c>
      <c r="G14" s="12" t="s">
        <v>528</v>
      </c>
      <c r="H14" s="827" t="s">
        <v>2133</v>
      </c>
      <c r="I14" s="12" t="s">
        <v>529</v>
      </c>
      <c r="J14" s="8"/>
    </row>
    <row r="15" spans="2:13" ht="13.5" customHeight="1" thickBot="1">
      <c r="B15" s="5" t="s">
        <v>530</v>
      </c>
      <c r="C15" s="1004" t="s">
        <v>2450</v>
      </c>
      <c r="D15" s="827" t="s">
        <v>2132</v>
      </c>
      <c r="E15" s="12" t="s">
        <v>527</v>
      </c>
      <c r="F15" s="827" t="s">
        <v>2133</v>
      </c>
      <c r="G15" s="12" t="s">
        <v>528</v>
      </c>
      <c r="H15" s="827" t="s">
        <v>2133</v>
      </c>
      <c r="I15" s="12" t="s">
        <v>529</v>
      </c>
      <c r="J15" s="8"/>
    </row>
    <row r="16" spans="2:13">
      <c r="B16" s="9" t="s">
        <v>531</v>
      </c>
      <c r="C16" s="1004" t="s">
        <v>2450</v>
      </c>
      <c r="D16" s="827" t="s">
        <v>2132</v>
      </c>
      <c r="E16" s="12" t="s">
        <v>527</v>
      </c>
      <c r="F16" s="827" t="s">
        <v>2133</v>
      </c>
      <c r="G16" s="12" t="s">
        <v>528</v>
      </c>
      <c r="H16" s="827" t="s">
        <v>2133</v>
      </c>
      <c r="I16" s="12" t="s">
        <v>529</v>
      </c>
      <c r="J16" s="8"/>
      <c r="M16" s="1005" t="s">
        <v>1778</v>
      </c>
    </row>
    <row r="17" spans="2:13" s="14" customFormat="1" ht="14.25" thickBot="1">
      <c r="C17" s="15"/>
      <c r="D17" s="15"/>
      <c r="E17" s="15"/>
      <c r="F17" s="15"/>
      <c r="G17" s="15"/>
      <c r="H17" s="15"/>
      <c r="I17" s="15"/>
      <c r="J17" s="16"/>
      <c r="M17" s="1006"/>
    </row>
    <row r="18" spans="2:13">
      <c r="B18" s="4" t="s">
        <v>1742</v>
      </c>
      <c r="C18" s="4"/>
      <c r="D18" s="4"/>
      <c r="E18" s="4"/>
      <c r="F18" s="4"/>
      <c r="G18" s="4"/>
      <c r="H18" s="4"/>
      <c r="I18" s="4"/>
      <c r="J18" s="17"/>
    </row>
    <row r="19" spans="2:13">
      <c r="B19" s="5" t="s">
        <v>1744</v>
      </c>
      <c r="C19" s="825" t="s">
        <v>2439</v>
      </c>
      <c r="D19" s="13"/>
      <c r="E19" s="10"/>
      <c r="F19" s="13"/>
      <c r="G19" s="10"/>
      <c r="H19" s="18"/>
      <c r="I19" s="10"/>
      <c r="J19" s="8"/>
    </row>
    <row r="20" spans="2:13">
      <c r="B20" s="5" t="s">
        <v>532</v>
      </c>
      <c r="C20" s="816"/>
      <c r="D20" s="827" t="s">
        <v>2132</v>
      </c>
      <c r="E20" s="10" t="s">
        <v>533</v>
      </c>
      <c r="F20" s="827" t="s">
        <v>2133</v>
      </c>
      <c r="G20" s="10" t="s">
        <v>534</v>
      </c>
      <c r="H20" s="828" t="s">
        <v>2133</v>
      </c>
      <c r="I20" s="10" t="s">
        <v>535</v>
      </c>
      <c r="J20" s="8"/>
    </row>
    <row r="21" spans="2:13">
      <c r="B21" s="9" t="s">
        <v>536</v>
      </c>
      <c r="C21" s="825" t="s">
        <v>2134</v>
      </c>
      <c r="D21" s="6"/>
      <c r="E21" s="6"/>
      <c r="F21" s="6"/>
      <c r="G21" s="6"/>
      <c r="H21" s="6"/>
      <c r="I21" s="6"/>
      <c r="J21" s="8"/>
    </row>
    <row r="22" spans="2:13">
      <c r="B22" s="9" t="s">
        <v>537</v>
      </c>
      <c r="C22" s="825" t="s">
        <v>2135</v>
      </c>
      <c r="D22" s="6"/>
      <c r="E22" s="6"/>
      <c r="F22" s="6"/>
      <c r="G22" s="6"/>
      <c r="H22" s="6"/>
      <c r="I22" s="6"/>
      <c r="J22" s="8"/>
    </row>
    <row r="23" spans="2:13">
      <c r="B23" s="9" t="s">
        <v>538</v>
      </c>
      <c r="C23" s="829" t="s">
        <v>2137</v>
      </c>
      <c r="D23" s="10" t="s">
        <v>539</v>
      </c>
      <c r="E23" s="827">
        <v>123</v>
      </c>
      <c r="F23" s="10" t="s">
        <v>539</v>
      </c>
      <c r="G23" s="830" t="s">
        <v>2138</v>
      </c>
      <c r="H23" s="6"/>
      <c r="I23" s="6"/>
      <c r="J23" s="8"/>
    </row>
    <row r="24" spans="2:13">
      <c r="B24" s="9" t="s">
        <v>540</v>
      </c>
      <c r="C24" s="829" t="s">
        <v>2137</v>
      </c>
      <c r="D24" s="10" t="s">
        <v>539</v>
      </c>
      <c r="E24" s="827">
        <v>123</v>
      </c>
      <c r="F24" s="10" t="s">
        <v>539</v>
      </c>
      <c r="G24" s="830" t="s">
        <v>2139</v>
      </c>
      <c r="H24" s="6"/>
      <c r="I24" s="6"/>
      <c r="J24" s="8"/>
    </row>
    <row r="25" spans="2:13">
      <c r="B25" s="9" t="s">
        <v>541</v>
      </c>
      <c r="C25" s="825" t="s">
        <v>2441</v>
      </c>
      <c r="D25" s="6"/>
      <c r="E25" s="6"/>
      <c r="F25" s="6"/>
      <c r="G25" s="6"/>
      <c r="H25" s="6"/>
      <c r="I25" s="6"/>
      <c r="J25" s="8"/>
    </row>
    <row r="26" spans="2:13">
      <c r="B26" s="9" t="s">
        <v>542</v>
      </c>
      <c r="C26" s="825" t="s">
        <v>2140</v>
      </c>
      <c r="D26" s="6"/>
      <c r="E26" s="6"/>
      <c r="F26" s="6"/>
      <c r="G26" s="6"/>
      <c r="H26" s="6"/>
      <c r="I26" s="6"/>
      <c r="J26" s="8"/>
    </row>
    <row r="27" spans="2:13">
      <c r="B27" s="9" t="s">
        <v>543</v>
      </c>
      <c r="C27" s="825" t="s">
        <v>2141</v>
      </c>
      <c r="D27" s="6"/>
      <c r="E27" s="6"/>
      <c r="F27" s="6"/>
      <c r="G27" s="6"/>
      <c r="H27" s="6"/>
      <c r="I27" s="6"/>
      <c r="J27" s="8"/>
    </row>
    <row r="28" spans="2:13">
      <c r="B28" s="9" t="s">
        <v>544</v>
      </c>
      <c r="C28" s="825" t="s">
        <v>2142</v>
      </c>
      <c r="D28" s="6"/>
      <c r="E28" s="830" t="s">
        <v>2108</v>
      </c>
      <c r="F28" s="830" t="s">
        <v>2143</v>
      </c>
      <c r="G28" s="10" t="s">
        <v>546</v>
      </c>
      <c r="H28" s="827">
        <v>1234</v>
      </c>
      <c r="I28" s="10" t="s">
        <v>547</v>
      </c>
      <c r="J28" s="8"/>
    </row>
    <row r="29" spans="2:13">
      <c r="B29" s="9" t="s">
        <v>548</v>
      </c>
      <c r="C29" s="1004" t="s">
        <v>2450</v>
      </c>
      <c r="D29" s="827" t="s">
        <v>2132</v>
      </c>
      <c r="E29" s="12" t="s">
        <v>549</v>
      </c>
      <c r="F29" s="827" t="s">
        <v>2133</v>
      </c>
      <c r="G29" s="12" t="s">
        <v>550</v>
      </c>
      <c r="H29" s="827" t="s">
        <v>2133</v>
      </c>
      <c r="I29" s="12" t="s">
        <v>551</v>
      </c>
      <c r="J29" s="8"/>
      <c r="M29" s="19"/>
    </row>
    <row r="30" spans="2:13">
      <c r="B30" s="9" t="s">
        <v>552</v>
      </c>
      <c r="C30" s="817"/>
      <c r="D30" s="6"/>
      <c r="E30" s="6"/>
      <c r="F30" s="6"/>
      <c r="G30" s="6"/>
      <c r="H30" s="6"/>
      <c r="I30" s="6"/>
      <c r="J30" s="8"/>
    </row>
    <row r="31" spans="2:13">
      <c r="B31" s="9" t="s">
        <v>553</v>
      </c>
      <c r="C31" s="817"/>
      <c r="D31" s="6"/>
      <c r="E31" s="830" t="s">
        <v>545</v>
      </c>
      <c r="F31" s="830"/>
      <c r="G31" s="10" t="s">
        <v>546</v>
      </c>
      <c r="H31" s="827"/>
      <c r="I31" s="10" t="s">
        <v>547</v>
      </c>
      <c r="J31" s="8"/>
    </row>
    <row r="32" spans="2:13">
      <c r="B32" s="9" t="s">
        <v>554</v>
      </c>
      <c r="C32" s="1004" t="s">
        <v>2450</v>
      </c>
      <c r="D32" s="827"/>
      <c r="E32" s="12" t="s">
        <v>549</v>
      </c>
      <c r="F32" s="827"/>
      <c r="G32" s="12" t="s">
        <v>550</v>
      </c>
      <c r="H32" s="827"/>
      <c r="I32" s="12" t="s">
        <v>551</v>
      </c>
      <c r="J32" s="8"/>
    </row>
    <row r="33" spans="2:13">
      <c r="B33" s="5" t="s">
        <v>555</v>
      </c>
      <c r="C33" s="825" t="s">
        <v>2144</v>
      </c>
      <c r="D33" s="6"/>
      <c r="E33" s="6"/>
      <c r="F33" s="6"/>
      <c r="G33" s="6"/>
      <c r="H33" s="6"/>
      <c r="I33" s="6"/>
      <c r="J33" s="8"/>
    </row>
    <row r="34" spans="2:13">
      <c r="B34" s="9" t="s">
        <v>556</v>
      </c>
      <c r="C34" s="825" t="s">
        <v>2146</v>
      </c>
      <c r="D34" s="6"/>
      <c r="E34" s="6"/>
      <c r="F34" s="6"/>
      <c r="G34" s="6"/>
      <c r="H34" s="6"/>
      <c r="I34" s="6"/>
      <c r="J34" s="8"/>
    </row>
    <row r="35" spans="2:13">
      <c r="B35" s="9" t="s">
        <v>557</v>
      </c>
      <c r="C35" s="825" t="s">
        <v>2147</v>
      </c>
      <c r="D35" s="6"/>
      <c r="E35" s="6"/>
      <c r="F35" s="6"/>
      <c r="G35" s="6"/>
      <c r="H35" s="6"/>
      <c r="I35" s="6"/>
      <c r="J35" s="8"/>
    </row>
    <row r="36" spans="2:13">
      <c r="B36" s="9" t="s">
        <v>558</v>
      </c>
      <c r="C36" s="825" t="s">
        <v>2145</v>
      </c>
      <c r="D36" s="6"/>
      <c r="E36" s="6"/>
      <c r="F36" s="6"/>
      <c r="G36" s="6"/>
      <c r="H36" s="6"/>
      <c r="I36" s="6"/>
      <c r="J36" s="8"/>
    </row>
    <row r="37" spans="2:13">
      <c r="B37" s="9" t="s">
        <v>559</v>
      </c>
      <c r="C37" s="825" t="s">
        <v>2148</v>
      </c>
      <c r="D37" s="6"/>
      <c r="E37" s="6"/>
      <c r="F37" s="6"/>
      <c r="G37" s="6"/>
      <c r="H37" s="6"/>
      <c r="I37" s="6"/>
      <c r="J37" s="8"/>
    </row>
    <row r="38" spans="2:13">
      <c r="B38" s="9" t="s">
        <v>560</v>
      </c>
      <c r="C38" s="825" t="s">
        <v>2149</v>
      </c>
      <c r="D38" s="6"/>
      <c r="E38" s="6"/>
      <c r="F38" s="6"/>
      <c r="G38" s="6"/>
      <c r="H38" s="6"/>
      <c r="I38" s="6"/>
      <c r="J38" s="8"/>
    </row>
    <row r="39" spans="2:13">
      <c r="B39" s="9" t="s">
        <v>561</v>
      </c>
      <c r="C39" s="825" t="s">
        <v>2150</v>
      </c>
      <c r="D39" s="6"/>
      <c r="E39" s="6"/>
      <c r="F39" s="6"/>
      <c r="G39" s="6"/>
      <c r="H39" s="6"/>
      <c r="I39" s="6"/>
      <c r="J39" s="8"/>
    </row>
    <row r="40" spans="2:13">
      <c r="B40" s="9" t="s">
        <v>562</v>
      </c>
      <c r="C40" s="825" t="s">
        <v>2151</v>
      </c>
      <c r="D40" s="6"/>
      <c r="E40" s="6"/>
      <c r="F40" s="6"/>
      <c r="G40" s="6"/>
      <c r="H40" s="6"/>
      <c r="I40" s="6"/>
      <c r="J40" s="8"/>
    </row>
    <row r="41" spans="2:13">
      <c r="B41" s="9" t="s">
        <v>558</v>
      </c>
      <c r="C41" s="825" t="s">
        <v>2152</v>
      </c>
      <c r="D41" s="6"/>
      <c r="E41" s="6"/>
      <c r="F41" s="6"/>
      <c r="G41" s="6"/>
      <c r="H41" s="6"/>
      <c r="I41" s="6"/>
      <c r="J41" s="8"/>
    </row>
    <row r="42" spans="2:13">
      <c r="B42" s="5" t="s">
        <v>563</v>
      </c>
      <c r="C42" s="825" t="s">
        <v>2153</v>
      </c>
      <c r="D42" s="6"/>
      <c r="E42" s="6"/>
      <c r="F42" s="6"/>
      <c r="G42" s="6"/>
      <c r="H42" s="6"/>
      <c r="I42" s="6"/>
      <c r="J42" s="8"/>
    </row>
    <row r="43" spans="2:13">
      <c r="B43" s="5" t="s">
        <v>525</v>
      </c>
      <c r="C43" s="1004" t="s">
        <v>2450</v>
      </c>
      <c r="D43" s="827" t="s">
        <v>2132</v>
      </c>
      <c r="E43" s="12" t="s">
        <v>549</v>
      </c>
      <c r="F43" s="827" t="s">
        <v>2133</v>
      </c>
      <c r="G43" s="12" t="s">
        <v>528</v>
      </c>
      <c r="H43" s="827" t="s">
        <v>2133</v>
      </c>
      <c r="I43" s="12" t="s">
        <v>551</v>
      </c>
      <c r="J43" s="8"/>
      <c r="M43" s="19"/>
    </row>
    <row r="44" spans="2:13">
      <c r="B44" s="5" t="s">
        <v>530</v>
      </c>
      <c r="C44" s="1004" t="s">
        <v>2450</v>
      </c>
      <c r="D44" s="827" t="s">
        <v>2132</v>
      </c>
      <c r="E44" s="12" t="s">
        <v>549</v>
      </c>
      <c r="F44" s="827" t="s">
        <v>2133</v>
      </c>
      <c r="G44" s="12" t="s">
        <v>528</v>
      </c>
      <c r="H44" s="827" t="s">
        <v>2133</v>
      </c>
      <c r="I44" s="12" t="s">
        <v>551</v>
      </c>
      <c r="J44" s="8"/>
    </row>
    <row r="45" spans="2:13">
      <c r="B45" s="9" t="s">
        <v>531</v>
      </c>
      <c r="C45" s="1004" t="s">
        <v>2450</v>
      </c>
      <c r="D45" s="827" t="s">
        <v>2132</v>
      </c>
      <c r="E45" s="12" t="s">
        <v>549</v>
      </c>
      <c r="F45" s="827" t="s">
        <v>2133</v>
      </c>
      <c r="G45" s="12" t="s">
        <v>528</v>
      </c>
      <c r="H45" s="827" t="s">
        <v>2133</v>
      </c>
      <c r="I45" s="12" t="s">
        <v>551</v>
      </c>
      <c r="J45" s="8"/>
    </row>
    <row r="47" spans="2:13">
      <c r="B47" s="4" t="s">
        <v>1743</v>
      </c>
      <c r="C47" s="4"/>
      <c r="D47" s="4"/>
      <c r="E47" s="4"/>
      <c r="F47" s="4"/>
      <c r="G47" s="4"/>
      <c r="H47" s="4"/>
      <c r="I47" s="4"/>
      <c r="J47" s="17"/>
    </row>
    <row r="48" spans="2:13">
      <c r="B48" s="9" t="s">
        <v>536</v>
      </c>
      <c r="C48" s="825" t="s">
        <v>2163</v>
      </c>
      <c r="D48" s="6"/>
      <c r="E48" s="6"/>
      <c r="F48" s="6"/>
      <c r="G48" s="6"/>
      <c r="H48" s="6"/>
      <c r="I48" s="6"/>
      <c r="J48" s="8"/>
    </row>
    <row r="49" spans="2:10">
      <c r="B49" s="9" t="s">
        <v>537</v>
      </c>
      <c r="C49" s="825" t="s">
        <v>2164</v>
      </c>
      <c r="D49" s="6"/>
      <c r="E49" s="6"/>
      <c r="F49" s="6"/>
      <c r="G49" s="6"/>
      <c r="H49" s="6"/>
      <c r="I49" s="6"/>
      <c r="J49" s="8"/>
    </row>
    <row r="50" spans="2:10">
      <c r="B50" s="9" t="s">
        <v>564</v>
      </c>
      <c r="C50" s="825" t="s">
        <v>2137</v>
      </c>
      <c r="D50" s="10" t="s">
        <v>565</v>
      </c>
      <c r="E50" s="826" t="s">
        <v>2165</v>
      </c>
      <c r="F50" s="10" t="s">
        <v>565</v>
      </c>
      <c r="G50" s="826" t="s">
        <v>2167</v>
      </c>
      <c r="H50" s="6"/>
      <c r="I50" s="6"/>
      <c r="J50" s="8"/>
    </row>
    <row r="51" spans="2:10">
      <c r="B51" s="9" t="s">
        <v>566</v>
      </c>
      <c r="C51" s="825" t="s">
        <v>2137</v>
      </c>
      <c r="D51" s="10" t="s">
        <v>565</v>
      </c>
      <c r="E51" s="826" t="s">
        <v>2165</v>
      </c>
      <c r="F51" s="10" t="s">
        <v>565</v>
      </c>
      <c r="G51" s="826" t="s">
        <v>2166</v>
      </c>
      <c r="H51" s="6"/>
      <c r="I51" s="6"/>
      <c r="J51" s="8"/>
    </row>
    <row r="52" spans="2:10">
      <c r="B52" s="9" t="s">
        <v>541</v>
      </c>
      <c r="C52" s="825" t="s">
        <v>2440</v>
      </c>
      <c r="D52" s="6"/>
      <c r="E52" s="6"/>
      <c r="F52" s="6"/>
      <c r="G52" s="6"/>
      <c r="H52" s="6"/>
      <c r="I52" s="6"/>
      <c r="J52" s="8"/>
    </row>
    <row r="53" spans="2:10">
      <c r="B53" s="9" t="s">
        <v>542</v>
      </c>
      <c r="C53" s="825" t="s">
        <v>2168</v>
      </c>
      <c r="D53" s="6"/>
      <c r="E53" s="6"/>
      <c r="F53" s="6"/>
      <c r="G53" s="6"/>
      <c r="H53" s="6"/>
      <c r="I53" s="6"/>
      <c r="J53" s="8"/>
    </row>
    <row r="54" spans="2:10">
      <c r="B54" s="9" t="s">
        <v>543</v>
      </c>
      <c r="C54" s="825" t="s">
        <v>2141</v>
      </c>
      <c r="D54" s="6"/>
      <c r="E54" s="6"/>
      <c r="F54" s="6"/>
      <c r="G54" s="6"/>
      <c r="H54" s="6"/>
      <c r="I54" s="6"/>
      <c r="J54" s="8"/>
    </row>
    <row r="55" spans="2:10">
      <c r="B55" s="9" t="s">
        <v>544</v>
      </c>
      <c r="C55" s="825" t="s">
        <v>2142</v>
      </c>
      <c r="D55" s="6"/>
      <c r="E55" s="830" t="s">
        <v>2169</v>
      </c>
      <c r="F55" s="827">
        <v>20</v>
      </c>
      <c r="G55" s="10" t="s">
        <v>546</v>
      </c>
      <c r="H55" s="827">
        <v>5678</v>
      </c>
      <c r="I55" s="10" t="s">
        <v>547</v>
      </c>
      <c r="J55" s="8"/>
    </row>
    <row r="56" spans="2:10">
      <c r="B56" s="9" t="s">
        <v>548</v>
      </c>
      <c r="C56" s="1004" t="s">
        <v>2450</v>
      </c>
      <c r="D56" s="827" t="s">
        <v>2132</v>
      </c>
      <c r="E56" s="12" t="s">
        <v>549</v>
      </c>
      <c r="F56" s="827" t="s">
        <v>2133</v>
      </c>
      <c r="G56" s="12" t="s">
        <v>550</v>
      </c>
      <c r="H56" s="827" t="s">
        <v>2133</v>
      </c>
      <c r="I56" s="12" t="s">
        <v>551</v>
      </c>
      <c r="J56" s="8"/>
    </row>
    <row r="57" spans="2:10">
      <c r="B57" s="9" t="s">
        <v>552</v>
      </c>
      <c r="C57" s="815"/>
      <c r="D57" s="6"/>
      <c r="E57" s="6"/>
      <c r="F57" s="6"/>
      <c r="G57" s="6"/>
      <c r="H57" s="6"/>
      <c r="I57" s="6"/>
      <c r="J57" s="8"/>
    </row>
    <row r="58" spans="2:10">
      <c r="B58" s="9" t="s">
        <v>553</v>
      </c>
      <c r="C58" s="815"/>
      <c r="D58" s="6"/>
      <c r="E58" s="12" t="s">
        <v>2119</v>
      </c>
      <c r="F58" s="11"/>
      <c r="G58" s="10" t="s">
        <v>546</v>
      </c>
      <c r="H58" s="13"/>
      <c r="I58" s="10" t="s">
        <v>547</v>
      </c>
      <c r="J58" s="8"/>
    </row>
    <row r="59" spans="2:10">
      <c r="B59" s="9" t="s">
        <v>554</v>
      </c>
      <c r="C59" s="1004" t="s">
        <v>2450</v>
      </c>
      <c r="D59" s="13"/>
      <c r="E59" s="12" t="s">
        <v>549</v>
      </c>
      <c r="F59" s="13"/>
      <c r="G59" s="12" t="s">
        <v>550</v>
      </c>
      <c r="H59" s="13"/>
      <c r="I59" s="12" t="s">
        <v>551</v>
      </c>
      <c r="J59" s="8"/>
    </row>
    <row r="60" spans="2:10">
      <c r="B60" s="5" t="s">
        <v>555</v>
      </c>
      <c r="C60" s="825" t="s">
        <v>2170</v>
      </c>
      <c r="D60" s="6"/>
      <c r="E60" s="6"/>
      <c r="F60" s="6"/>
      <c r="G60" s="6"/>
      <c r="H60" s="6"/>
      <c r="I60" s="6"/>
      <c r="J60" s="8"/>
    </row>
    <row r="61" spans="2:10">
      <c r="B61" s="9" t="s">
        <v>556</v>
      </c>
      <c r="C61" s="825" t="s">
        <v>2171</v>
      </c>
      <c r="D61" s="6"/>
      <c r="E61" s="6"/>
      <c r="F61" s="6"/>
      <c r="G61" s="6"/>
      <c r="H61" s="6"/>
      <c r="I61" s="6"/>
      <c r="J61" s="8"/>
    </row>
    <row r="62" spans="2:10">
      <c r="B62" s="9" t="s">
        <v>557</v>
      </c>
      <c r="C62" s="825" t="s">
        <v>2172</v>
      </c>
      <c r="D62" s="6"/>
      <c r="E62" s="6"/>
      <c r="F62" s="6"/>
      <c r="G62" s="6"/>
      <c r="H62" s="6"/>
      <c r="I62" s="6"/>
      <c r="J62" s="8"/>
    </row>
    <row r="63" spans="2:10">
      <c r="B63" s="9" t="s">
        <v>558</v>
      </c>
      <c r="C63" s="825" t="s">
        <v>2136</v>
      </c>
      <c r="D63" s="6"/>
      <c r="E63" s="6"/>
      <c r="F63" s="6"/>
      <c r="G63" s="6"/>
      <c r="H63" s="6"/>
      <c r="I63" s="6"/>
      <c r="J63" s="8"/>
    </row>
    <row r="64" spans="2:10">
      <c r="B64" s="9" t="s">
        <v>559</v>
      </c>
      <c r="C64" s="825" t="s">
        <v>2173</v>
      </c>
      <c r="D64" s="6"/>
      <c r="E64" s="6"/>
      <c r="F64" s="6"/>
      <c r="G64" s="6"/>
      <c r="H64" s="6"/>
      <c r="I64" s="6"/>
      <c r="J64" s="8"/>
    </row>
    <row r="65" spans="2:10">
      <c r="B65" s="9" t="s">
        <v>560</v>
      </c>
      <c r="C65" s="825" t="s">
        <v>2174</v>
      </c>
      <c r="D65" s="6"/>
      <c r="E65" s="6"/>
      <c r="F65" s="6"/>
      <c r="G65" s="6"/>
      <c r="H65" s="6"/>
      <c r="I65" s="6"/>
      <c r="J65" s="8"/>
    </row>
    <row r="66" spans="2:10">
      <c r="B66" s="9" t="s">
        <v>561</v>
      </c>
      <c r="C66" s="825" t="s">
        <v>2175</v>
      </c>
      <c r="D66" s="6"/>
      <c r="E66" s="6"/>
      <c r="F66" s="6"/>
      <c r="G66" s="6"/>
      <c r="H66" s="6"/>
      <c r="I66" s="6"/>
      <c r="J66" s="8"/>
    </row>
    <row r="67" spans="2:10">
      <c r="B67" s="9" t="s">
        <v>562</v>
      </c>
      <c r="C67" s="825" t="s">
        <v>2176</v>
      </c>
      <c r="D67" s="6"/>
      <c r="E67" s="6"/>
      <c r="F67" s="6"/>
      <c r="G67" s="6"/>
      <c r="H67" s="6"/>
      <c r="I67" s="6"/>
      <c r="J67" s="8"/>
    </row>
    <row r="68" spans="2:10">
      <c r="B68" s="9" t="s">
        <v>558</v>
      </c>
      <c r="C68" s="825" t="s">
        <v>2177</v>
      </c>
      <c r="D68" s="6"/>
      <c r="E68" s="6"/>
      <c r="F68" s="6"/>
      <c r="G68" s="6"/>
      <c r="H68" s="6"/>
      <c r="I68" s="6"/>
      <c r="J68" s="8"/>
    </row>
    <row r="69" spans="2:10">
      <c r="B69" s="5" t="s">
        <v>563</v>
      </c>
      <c r="C69" s="825" t="s">
        <v>2153</v>
      </c>
      <c r="D69" s="6"/>
      <c r="E69" s="6"/>
      <c r="F69" s="6"/>
      <c r="G69" s="6"/>
      <c r="H69" s="6"/>
      <c r="I69" s="6"/>
      <c r="J69" s="8"/>
    </row>
    <row r="70" spans="2:10">
      <c r="B70" s="5" t="s">
        <v>525</v>
      </c>
      <c r="C70" s="1004" t="s">
        <v>2450</v>
      </c>
      <c r="D70" s="827" t="s">
        <v>2132</v>
      </c>
      <c r="E70" s="12" t="s">
        <v>527</v>
      </c>
      <c r="F70" s="827" t="s">
        <v>2133</v>
      </c>
      <c r="G70" s="12" t="s">
        <v>528</v>
      </c>
      <c r="H70" s="827" t="s">
        <v>2133</v>
      </c>
      <c r="I70" s="12" t="s">
        <v>551</v>
      </c>
      <c r="J70" s="8"/>
    </row>
    <row r="71" spans="2:10">
      <c r="B71" s="5" t="s">
        <v>530</v>
      </c>
      <c r="C71" s="1004" t="s">
        <v>2450</v>
      </c>
      <c r="D71" s="827" t="s">
        <v>2132</v>
      </c>
      <c r="E71" s="12" t="s">
        <v>527</v>
      </c>
      <c r="F71" s="827" t="s">
        <v>2133</v>
      </c>
      <c r="G71" s="12" t="s">
        <v>528</v>
      </c>
      <c r="H71" s="827" t="s">
        <v>2133</v>
      </c>
      <c r="I71" s="12" t="s">
        <v>551</v>
      </c>
      <c r="J71" s="8"/>
    </row>
    <row r="72" spans="2:10">
      <c r="B72" s="9" t="s">
        <v>531</v>
      </c>
      <c r="C72" s="1004" t="s">
        <v>2450</v>
      </c>
      <c r="D72" s="827" t="s">
        <v>2132</v>
      </c>
      <c r="E72" s="12" t="s">
        <v>527</v>
      </c>
      <c r="F72" s="827" t="s">
        <v>2133</v>
      </c>
      <c r="G72" s="12" t="s">
        <v>528</v>
      </c>
      <c r="H72" s="827" t="s">
        <v>2133</v>
      </c>
      <c r="I72" s="12" t="s">
        <v>551</v>
      </c>
      <c r="J72" s="8"/>
    </row>
  </sheetData>
  <sheetProtection selectLockedCells="1"/>
  <mergeCells count="1">
    <mergeCell ref="M16:M17"/>
  </mergeCells>
  <phoneticPr fontId="4"/>
  <pageMargins left="0.75" right="0.75" top="1" bottom="1" header="0.51200000000000001" footer="0.51200000000000001"/>
  <pageSetup paperSize="9" orientation="portrait" r:id="rId1"/>
  <headerFooter alignWithMargins="0"/>
  <rowBreaks count="1" manualBreakCount="1">
    <brk id="46" max="9" man="1"/>
  </rowBreaks>
  <drawing r:id="rId2"/>
  <legacyDrawing r:id="rId3"/>
  <controls>
    <control shapeId="1025" r:id="rId4" name="TextBox1"/>
    <control shapeId="1026" r:id="rId5" name="CommandButton1"/>
  </controls>
</worksheet>
</file>

<file path=xl/worksheets/sheet20.xml><?xml version="1.0" encoding="utf-8"?>
<worksheet xmlns="http://schemas.openxmlformats.org/spreadsheetml/2006/main" xmlns:r="http://schemas.openxmlformats.org/officeDocument/2006/relationships">
  <sheetPr codeName="Sheet21">
    <tabColor rgb="FFFFFF00"/>
  </sheetPr>
  <dimension ref="A1:U63"/>
  <sheetViews>
    <sheetView view="pageBreakPreview" zoomScaleNormal="100" zoomScaleSheetLayoutView="100" workbookViewId="0">
      <selection activeCell="F6" sqref="F6:H6"/>
    </sheetView>
  </sheetViews>
  <sheetFormatPr defaultRowHeight="13.5"/>
  <cols>
    <col min="1" max="1" width="3" style="40" customWidth="1"/>
    <col min="2" max="2" width="8.625" style="40" customWidth="1"/>
    <col min="3" max="3" width="11.125" style="40" customWidth="1"/>
    <col min="4" max="4" width="19.625" style="40" customWidth="1"/>
    <col min="5" max="5" width="9.625" style="40" customWidth="1"/>
    <col min="6" max="6" width="17.125" style="40" customWidth="1"/>
    <col min="7" max="7" width="8.5" style="40" customWidth="1"/>
    <col min="8" max="8" width="8.625" style="40" customWidth="1"/>
    <col min="9" max="9" width="16.75" style="40" customWidth="1"/>
    <col min="10" max="10" width="17.625" style="40" customWidth="1"/>
    <col min="11" max="20" width="5.625" style="40" customWidth="1"/>
    <col min="21" max="21" width="16.375" style="40" customWidth="1"/>
    <col min="22" max="16384" width="9" style="40"/>
  </cols>
  <sheetData>
    <row r="1" spans="1:21" ht="25.5" customHeight="1">
      <c r="C1" s="1048" t="s">
        <v>1495</v>
      </c>
      <c r="D1" s="1048"/>
      <c r="E1" s="718"/>
      <c r="F1" s="718"/>
      <c r="J1" s="456" t="s">
        <v>807</v>
      </c>
      <c r="K1" s="457"/>
      <c r="L1" s="457"/>
      <c r="M1" s="457"/>
      <c r="N1" s="428" t="s">
        <v>806</v>
      </c>
      <c r="O1" s="457"/>
      <c r="P1" s="1003" t="s">
        <v>2458</v>
      </c>
      <c r="Q1" s="457"/>
      <c r="R1" s="457"/>
      <c r="S1" s="457"/>
      <c r="T1" s="457"/>
      <c r="U1" s="421" t="s">
        <v>777</v>
      </c>
    </row>
    <row r="2" spans="1:21" ht="25.5" customHeight="1">
      <c r="C2" s="1048"/>
      <c r="D2" s="1048"/>
      <c r="E2" s="718"/>
      <c r="F2" s="719"/>
      <c r="J2" s="2370" t="s">
        <v>805</v>
      </c>
      <c r="K2" s="2370"/>
      <c r="L2" s="2370"/>
      <c r="M2" s="2370"/>
      <c r="N2" s="2370"/>
      <c r="O2" s="2370"/>
      <c r="P2" s="2370"/>
      <c r="Q2" s="2370"/>
      <c r="R2" s="2370"/>
      <c r="S2" s="2370"/>
      <c r="T2" s="2370"/>
      <c r="U2" s="44" t="s">
        <v>804</v>
      </c>
    </row>
    <row r="3" spans="1:21" ht="21" customHeight="1">
      <c r="J3" s="238"/>
      <c r="K3" s="236">
        <v>1</v>
      </c>
      <c r="L3" s="236">
        <v>2</v>
      </c>
      <c r="M3" s="236">
        <v>3</v>
      </c>
      <c r="N3" s="236">
        <v>4</v>
      </c>
      <c r="O3" s="236">
        <v>5</v>
      </c>
      <c r="P3" s="236">
        <v>6</v>
      </c>
      <c r="Q3" s="236">
        <v>7</v>
      </c>
      <c r="R3" s="236">
        <v>8</v>
      </c>
      <c r="S3" s="236">
        <v>9</v>
      </c>
      <c r="T3" s="236">
        <v>10</v>
      </c>
      <c r="U3" s="44" t="s">
        <v>803</v>
      </c>
    </row>
    <row r="4" spans="1:21" ht="21" customHeight="1">
      <c r="A4" s="44" t="s">
        <v>460</v>
      </c>
      <c r="C4" s="2371" t="str">
        <f>入力!$C$6</f>
        <v>(仮称)ＡＢＣマンション新築工事</v>
      </c>
      <c r="D4" s="2372"/>
      <c r="E4" s="1001" t="s">
        <v>2444</v>
      </c>
      <c r="J4" s="238" t="s">
        <v>802</v>
      </c>
      <c r="K4" s="238"/>
      <c r="L4" s="238"/>
      <c r="M4" s="238"/>
      <c r="N4" s="238"/>
      <c r="O4" s="238"/>
      <c r="P4" s="238"/>
      <c r="Q4" s="238"/>
      <c r="R4" s="238"/>
      <c r="S4" s="238"/>
      <c r="T4" s="238"/>
      <c r="U4" s="44" t="s">
        <v>801</v>
      </c>
    </row>
    <row r="5" spans="1:21" ht="21" customHeight="1">
      <c r="A5" s="44" t="s">
        <v>800</v>
      </c>
      <c r="C5" s="852" t="str">
        <f>入力!$C$8</f>
        <v>建設太郎</v>
      </c>
      <c r="D5" s="420"/>
      <c r="E5" s="421" t="s">
        <v>799</v>
      </c>
      <c r="F5" s="2282" t="str">
        <f>入力!$C$25</f>
        <v>株式会社　△△△△</v>
      </c>
      <c r="G5" s="2283"/>
      <c r="H5" s="2283"/>
      <c r="J5" s="238" t="s">
        <v>798</v>
      </c>
      <c r="K5" s="238"/>
      <c r="L5" s="238"/>
      <c r="M5" s="238"/>
      <c r="N5" s="238"/>
      <c r="O5" s="238"/>
      <c r="P5" s="238"/>
      <c r="Q5" s="238"/>
      <c r="R5" s="238"/>
      <c r="S5" s="238"/>
      <c r="T5" s="238"/>
      <c r="U5" s="44" t="s">
        <v>797</v>
      </c>
    </row>
    <row r="6" spans="1:21" ht="21" customHeight="1">
      <c r="E6" s="421" t="s">
        <v>796</v>
      </c>
      <c r="F6" s="2281" t="str">
        <f>入力!$C$52</f>
        <v>○○○　株式会社</v>
      </c>
      <c r="G6" s="1658"/>
      <c r="H6" s="1658"/>
      <c r="J6" s="238" t="s">
        <v>795</v>
      </c>
      <c r="K6" s="238"/>
      <c r="L6" s="238"/>
      <c r="M6" s="238"/>
      <c r="N6" s="238"/>
      <c r="O6" s="238"/>
      <c r="P6" s="238"/>
      <c r="Q6" s="238"/>
      <c r="R6" s="238"/>
      <c r="S6" s="238"/>
      <c r="T6" s="238"/>
      <c r="U6" s="44" t="s">
        <v>794</v>
      </c>
    </row>
    <row r="7" spans="1:21" ht="21" customHeight="1">
      <c r="E7" s="237" t="s">
        <v>793</v>
      </c>
      <c r="F7" s="2281" t="str">
        <f>入力!$C$53</f>
        <v>田中博士</v>
      </c>
      <c r="G7" s="1658"/>
      <c r="H7" s="1658"/>
      <c r="J7" s="238" t="s">
        <v>792</v>
      </c>
      <c r="K7" s="238"/>
      <c r="L7" s="238"/>
      <c r="M7" s="238"/>
      <c r="N7" s="238"/>
      <c r="O7" s="238"/>
      <c r="P7" s="238"/>
      <c r="Q7" s="238"/>
      <c r="R7" s="238"/>
      <c r="S7" s="238"/>
      <c r="T7" s="238"/>
      <c r="U7" s="44" t="s">
        <v>791</v>
      </c>
    </row>
    <row r="8" spans="1:21" ht="21" customHeight="1">
      <c r="E8" s="237" t="s">
        <v>790</v>
      </c>
      <c r="F8" s="2281" t="str">
        <f>日付!$B$6</f>
        <v>093-123-4567</v>
      </c>
      <c r="G8" s="1658"/>
      <c r="H8" s="1658"/>
      <c r="J8" s="238" t="s">
        <v>789</v>
      </c>
      <c r="K8" s="238"/>
      <c r="L8" s="238"/>
      <c r="M8" s="238"/>
      <c r="N8" s="238"/>
      <c r="O8" s="238"/>
      <c r="P8" s="238"/>
      <c r="Q8" s="238"/>
      <c r="R8" s="238"/>
      <c r="S8" s="238"/>
      <c r="T8" s="238"/>
      <c r="U8" s="44" t="s">
        <v>788</v>
      </c>
    </row>
    <row r="9" spans="1:21" ht="21" customHeight="1">
      <c r="B9" s="2368" t="s">
        <v>787</v>
      </c>
      <c r="C9" s="2368"/>
      <c r="D9" s="2368"/>
      <c r="E9" s="2368"/>
      <c r="F9" s="2368"/>
      <c r="G9" s="2368"/>
      <c r="H9" s="2368"/>
      <c r="J9" s="238" t="s">
        <v>786</v>
      </c>
      <c r="K9" s="238"/>
      <c r="L9" s="238"/>
      <c r="M9" s="238"/>
      <c r="N9" s="238"/>
      <c r="O9" s="238"/>
      <c r="P9" s="238"/>
      <c r="Q9" s="238"/>
      <c r="R9" s="238"/>
      <c r="S9" s="238"/>
      <c r="T9" s="238"/>
      <c r="U9" s="44" t="s">
        <v>785</v>
      </c>
    </row>
    <row r="10" spans="1:21" ht="21" customHeight="1">
      <c r="B10" s="2369" t="s">
        <v>784</v>
      </c>
      <c r="C10" s="2369"/>
      <c r="D10" s="2369"/>
      <c r="E10" s="2369"/>
      <c r="F10" s="2369"/>
      <c r="G10" s="2369"/>
      <c r="H10" s="2369"/>
      <c r="J10" s="238" t="s">
        <v>783</v>
      </c>
      <c r="K10" s="238"/>
      <c r="L10" s="238"/>
      <c r="M10" s="238"/>
      <c r="N10" s="238"/>
      <c r="O10" s="238"/>
      <c r="P10" s="238"/>
      <c r="Q10" s="238"/>
      <c r="R10" s="238"/>
      <c r="S10" s="238"/>
      <c r="T10" s="238"/>
      <c r="U10" s="44" t="s">
        <v>782</v>
      </c>
    </row>
    <row r="11" spans="1:21" ht="21" customHeight="1">
      <c r="A11" s="1631" t="s">
        <v>781</v>
      </c>
      <c r="B11" s="1631"/>
      <c r="C11" s="1631"/>
      <c r="D11" s="1631"/>
      <c r="E11" s="1631"/>
      <c r="F11" s="1631"/>
      <c r="G11" s="1631"/>
      <c r="H11" s="1631"/>
      <c r="J11" s="238" t="s">
        <v>780</v>
      </c>
      <c r="K11" s="238"/>
      <c r="L11" s="238"/>
      <c r="M11" s="238"/>
      <c r="N11" s="238"/>
      <c r="O11" s="238"/>
      <c r="P11" s="238"/>
      <c r="Q11" s="238"/>
      <c r="R11" s="238"/>
      <c r="S11" s="238"/>
      <c r="T11" s="238"/>
      <c r="U11" s="44" t="s">
        <v>779</v>
      </c>
    </row>
    <row r="12" spans="1:21" ht="21" customHeight="1">
      <c r="A12" s="2208" t="s">
        <v>778</v>
      </c>
      <c r="B12" s="2228" t="s">
        <v>777</v>
      </c>
      <c r="C12" s="1666"/>
      <c r="D12" s="2225" t="s">
        <v>776</v>
      </c>
      <c r="E12" s="2225" t="s">
        <v>775</v>
      </c>
      <c r="F12" s="2225" t="s">
        <v>774</v>
      </c>
      <c r="G12" s="2214" t="s">
        <v>773</v>
      </c>
      <c r="H12" s="2214" t="s">
        <v>772</v>
      </c>
      <c r="J12" s="238" t="s">
        <v>771</v>
      </c>
      <c r="K12" s="238"/>
      <c r="L12" s="238"/>
      <c r="M12" s="238"/>
      <c r="N12" s="238"/>
      <c r="O12" s="238"/>
      <c r="P12" s="238"/>
      <c r="Q12" s="238"/>
      <c r="R12" s="238"/>
      <c r="S12" s="238"/>
      <c r="T12" s="238"/>
      <c r="U12" s="44" t="s">
        <v>770</v>
      </c>
    </row>
    <row r="13" spans="1:21" ht="21" customHeight="1">
      <c r="A13" s="2209"/>
      <c r="B13" s="2230"/>
      <c r="C13" s="1667"/>
      <c r="D13" s="2215"/>
      <c r="E13" s="2215"/>
      <c r="F13" s="2215"/>
      <c r="G13" s="2215"/>
      <c r="H13" s="2215"/>
      <c r="J13" s="238" t="s">
        <v>769</v>
      </c>
      <c r="K13" s="238"/>
      <c r="L13" s="238"/>
      <c r="M13" s="238"/>
      <c r="N13" s="238"/>
      <c r="O13" s="238"/>
      <c r="P13" s="238"/>
      <c r="Q13" s="238"/>
      <c r="R13" s="238"/>
      <c r="S13" s="238"/>
      <c r="T13" s="238"/>
      <c r="U13" s="44" t="s">
        <v>768</v>
      </c>
    </row>
    <row r="14" spans="1:21" ht="21" customHeight="1">
      <c r="A14" s="2359">
        <v>1</v>
      </c>
      <c r="B14" s="1628"/>
      <c r="C14" s="1666"/>
      <c r="D14" s="2359"/>
      <c r="E14" s="238"/>
      <c r="F14" s="458" t="s">
        <v>750</v>
      </c>
      <c r="G14" s="2359"/>
      <c r="H14" s="2359"/>
      <c r="J14" s="238" t="s">
        <v>767</v>
      </c>
      <c r="K14" s="238"/>
      <c r="L14" s="238"/>
      <c r="M14" s="238"/>
      <c r="N14" s="238"/>
      <c r="O14" s="238"/>
      <c r="P14" s="238"/>
      <c r="Q14" s="238"/>
      <c r="R14" s="238"/>
      <c r="S14" s="238"/>
      <c r="T14" s="238"/>
      <c r="U14" s="44" t="s">
        <v>766</v>
      </c>
    </row>
    <row r="15" spans="1:21" ht="21" customHeight="1">
      <c r="A15" s="2360"/>
      <c r="B15" s="1630"/>
      <c r="C15" s="1667"/>
      <c r="D15" s="2360"/>
      <c r="E15" s="238"/>
      <c r="F15" s="458" t="s">
        <v>750</v>
      </c>
      <c r="G15" s="2360"/>
      <c r="H15" s="2360"/>
      <c r="J15" s="238" t="s">
        <v>765</v>
      </c>
      <c r="K15" s="238"/>
      <c r="L15" s="238"/>
      <c r="M15" s="238"/>
      <c r="N15" s="238"/>
      <c r="O15" s="238"/>
      <c r="P15" s="238"/>
      <c r="Q15" s="238"/>
      <c r="R15" s="238"/>
      <c r="S15" s="238"/>
      <c r="T15" s="238"/>
      <c r="U15" s="44" t="s">
        <v>764</v>
      </c>
    </row>
    <row r="16" spans="1:21" ht="21" customHeight="1">
      <c r="A16" s="2359">
        <v>2</v>
      </c>
      <c r="B16" s="1628"/>
      <c r="C16" s="1666"/>
      <c r="D16" s="2359"/>
      <c r="E16" s="238"/>
      <c r="F16" s="458" t="s">
        <v>750</v>
      </c>
      <c r="G16" s="2359"/>
      <c r="H16" s="2359"/>
      <c r="J16" s="238" t="s">
        <v>763</v>
      </c>
      <c r="K16" s="238"/>
      <c r="L16" s="238"/>
      <c r="M16" s="238"/>
      <c r="N16" s="238"/>
      <c r="O16" s="238"/>
      <c r="P16" s="238"/>
      <c r="Q16" s="238"/>
      <c r="R16" s="238"/>
      <c r="S16" s="238"/>
      <c r="T16" s="238"/>
      <c r="U16" s="44" t="s">
        <v>762</v>
      </c>
    </row>
    <row r="17" spans="1:21" ht="21" customHeight="1">
      <c r="A17" s="2360"/>
      <c r="B17" s="1630"/>
      <c r="C17" s="1667"/>
      <c r="D17" s="2360"/>
      <c r="E17" s="238"/>
      <c r="F17" s="458" t="s">
        <v>750</v>
      </c>
      <c r="G17" s="2360"/>
      <c r="H17" s="2360"/>
      <c r="J17" s="238" t="s">
        <v>761</v>
      </c>
      <c r="K17" s="238"/>
      <c r="L17" s="238"/>
      <c r="M17" s="238"/>
      <c r="N17" s="238"/>
      <c r="O17" s="238"/>
      <c r="P17" s="238"/>
      <c r="Q17" s="238"/>
      <c r="R17" s="238"/>
      <c r="S17" s="238"/>
      <c r="T17" s="238"/>
      <c r="U17" s="44" t="s">
        <v>760</v>
      </c>
    </row>
    <row r="18" spans="1:21" ht="21" customHeight="1">
      <c r="A18" s="2359">
        <v>3</v>
      </c>
      <c r="B18" s="1628"/>
      <c r="C18" s="1666"/>
      <c r="D18" s="2359"/>
      <c r="E18" s="238"/>
      <c r="F18" s="458" t="s">
        <v>750</v>
      </c>
      <c r="G18" s="2359"/>
      <c r="H18" s="2359"/>
      <c r="J18" s="238" t="s">
        <v>759</v>
      </c>
      <c r="K18" s="238"/>
      <c r="L18" s="238"/>
      <c r="M18" s="238"/>
      <c r="N18" s="238"/>
      <c r="O18" s="238"/>
      <c r="P18" s="238"/>
      <c r="Q18" s="238"/>
      <c r="R18" s="238"/>
      <c r="S18" s="238"/>
      <c r="T18" s="238"/>
      <c r="U18" s="44" t="s">
        <v>758</v>
      </c>
    </row>
    <row r="19" spans="1:21" ht="21" customHeight="1">
      <c r="A19" s="2360"/>
      <c r="B19" s="1630"/>
      <c r="C19" s="1667"/>
      <c r="D19" s="2360"/>
      <c r="E19" s="238"/>
      <c r="F19" s="458" t="s">
        <v>750</v>
      </c>
      <c r="G19" s="2360"/>
      <c r="H19" s="2360"/>
      <c r="J19" s="238" t="s">
        <v>757</v>
      </c>
      <c r="K19" s="238"/>
      <c r="L19" s="238"/>
      <c r="M19" s="238"/>
      <c r="N19" s="238"/>
      <c r="O19" s="238"/>
      <c r="P19" s="238"/>
      <c r="Q19" s="238"/>
      <c r="R19" s="238"/>
      <c r="S19" s="238"/>
      <c r="T19" s="238"/>
      <c r="U19" s="44" t="s">
        <v>756</v>
      </c>
    </row>
    <row r="20" spans="1:21" ht="21" customHeight="1">
      <c r="A20" s="2359">
        <v>4</v>
      </c>
      <c r="B20" s="1628"/>
      <c r="C20" s="1666"/>
      <c r="D20" s="2359"/>
      <c r="E20" s="238"/>
      <c r="F20" s="458" t="s">
        <v>750</v>
      </c>
      <c r="G20" s="2359"/>
      <c r="H20" s="2359"/>
      <c r="J20" s="238" t="s">
        <v>755</v>
      </c>
      <c r="K20" s="238"/>
      <c r="L20" s="238"/>
      <c r="M20" s="238"/>
      <c r="N20" s="238"/>
      <c r="O20" s="238"/>
      <c r="P20" s="238"/>
      <c r="Q20" s="238"/>
      <c r="R20" s="238"/>
      <c r="S20" s="238"/>
      <c r="T20" s="238"/>
      <c r="U20" s="44" t="s">
        <v>754</v>
      </c>
    </row>
    <row r="21" spans="1:21" ht="21" customHeight="1">
      <c r="A21" s="2360"/>
      <c r="B21" s="1630"/>
      <c r="C21" s="1667"/>
      <c r="D21" s="2360"/>
      <c r="E21" s="238"/>
      <c r="F21" s="458" t="s">
        <v>750</v>
      </c>
      <c r="G21" s="2360"/>
      <c r="H21" s="2360"/>
      <c r="J21" s="238" t="s">
        <v>753</v>
      </c>
      <c r="K21" s="238"/>
      <c r="L21" s="238"/>
      <c r="M21" s="238"/>
      <c r="N21" s="238"/>
      <c r="O21" s="238"/>
      <c r="P21" s="238"/>
      <c r="Q21" s="238"/>
      <c r="R21" s="238"/>
      <c r="S21" s="238"/>
      <c r="T21" s="238"/>
      <c r="U21" s="44" t="s">
        <v>752</v>
      </c>
    </row>
    <row r="22" spans="1:21" ht="21" customHeight="1">
      <c r="A22" s="2359">
        <v>5</v>
      </c>
      <c r="B22" s="1628"/>
      <c r="C22" s="1666"/>
      <c r="D22" s="2359"/>
      <c r="E22" s="238"/>
      <c r="F22" s="458" t="s">
        <v>750</v>
      </c>
      <c r="G22" s="2359"/>
      <c r="H22" s="2359"/>
      <c r="J22" s="2107" t="s">
        <v>751</v>
      </c>
      <c r="K22" s="2107"/>
      <c r="L22" s="2107"/>
      <c r="M22" s="2107"/>
      <c r="N22" s="2107"/>
      <c r="O22" s="2107"/>
      <c r="P22" s="2107"/>
      <c r="Q22" s="2107"/>
      <c r="R22" s="2107"/>
      <c r="S22" s="2107"/>
      <c r="T22" s="2107"/>
    </row>
    <row r="23" spans="1:21" ht="21" customHeight="1">
      <c r="A23" s="2360"/>
      <c r="B23" s="1630"/>
      <c r="C23" s="1667"/>
      <c r="D23" s="2360"/>
      <c r="E23" s="238"/>
      <c r="F23" s="458" t="s">
        <v>750</v>
      </c>
      <c r="G23" s="2360"/>
      <c r="H23" s="2360"/>
      <c r="J23" s="238"/>
      <c r="K23" s="238"/>
      <c r="L23" s="238"/>
      <c r="M23" s="238"/>
      <c r="N23" s="238"/>
      <c r="O23" s="238"/>
      <c r="P23" s="238"/>
      <c r="Q23" s="238"/>
      <c r="R23" s="238"/>
      <c r="S23" s="238"/>
      <c r="T23" s="238"/>
    </row>
    <row r="24" spans="1:21" ht="21" customHeight="1">
      <c r="A24" s="2359">
        <v>6</v>
      </c>
      <c r="B24" s="1628"/>
      <c r="C24" s="1666"/>
      <c r="D24" s="2359"/>
      <c r="E24" s="238"/>
      <c r="F24" s="458" t="s">
        <v>750</v>
      </c>
      <c r="G24" s="2359"/>
      <c r="H24" s="2359"/>
      <c r="J24" s="238"/>
      <c r="K24" s="238"/>
      <c r="L24" s="238"/>
      <c r="M24" s="238"/>
      <c r="N24" s="238"/>
      <c r="O24" s="238"/>
      <c r="P24" s="238"/>
      <c r="Q24" s="238"/>
      <c r="R24" s="238"/>
      <c r="S24" s="238"/>
      <c r="T24" s="238"/>
    </row>
    <row r="25" spans="1:21" ht="21" customHeight="1">
      <c r="A25" s="2360"/>
      <c r="B25" s="1630"/>
      <c r="C25" s="1667"/>
      <c r="D25" s="2360"/>
      <c r="E25" s="238"/>
      <c r="F25" s="458" t="s">
        <v>750</v>
      </c>
      <c r="G25" s="2360"/>
      <c r="H25" s="2360"/>
      <c r="J25" s="238"/>
      <c r="K25" s="238"/>
      <c r="L25" s="238"/>
      <c r="M25" s="238"/>
      <c r="N25" s="238"/>
      <c r="O25" s="238"/>
      <c r="P25" s="238"/>
      <c r="Q25" s="238"/>
      <c r="R25" s="238"/>
      <c r="S25" s="238"/>
      <c r="T25" s="238"/>
    </row>
    <row r="26" spans="1:21" ht="21" customHeight="1">
      <c r="A26" s="2359">
        <v>7</v>
      </c>
      <c r="B26" s="1628"/>
      <c r="C26" s="1666"/>
      <c r="D26" s="2359"/>
      <c r="E26" s="238"/>
      <c r="F26" s="458" t="s">
        <v>750</v>
      </c>
      <c r="G26" s="2359"/>
      <c r="H26" s="2359"/>
      <c r="J26" s="238"/>
      <c r="K26" s="238"/>
      <c r="L26" s="238"/>
      <c r="M26" s="238"/>
      <c r="N26" s="238"/>
      <c r="O26" s="238"/>
      <c r="P26" s="238"/>
      <c r="Q26" s="238"/>
      <c r="R26" s="238"/>
      <c r="S26" s="238"/>
      <c r="T26" s="238"/>
    </row>
    <row r="27" spans="1:21" ht="21" customHeight="1">
      <c r="A27" s="2360"/>
      <c r="B27" s="1630"/>
      <c r="C27" s="1667"/>
      <c r="D27" s="2360"/>
      <c r="E27" s="238"/>
      <c r="F27" s="458" t="s">
        <v>750</v>
      </c>
      <c r="G27" s="2360"/>
      <c r="H27" s="2360"/>
      <c r="J27" s="238"/>
      <c r="K27" s="238"/>
      <c r="L27" s="238"/>
      <c r="M27" s="238"/>
      <c r="N27" s="238"/>
      <c r="O27" s="238"/>
      <c r="P27" s="238"/>
      <c r="Q27" s="238"/>
      <c r="R27" s="238"/>
      <c r="S27" s="238"/>
      <c r="T27" s="238"/>
    </row>
    <row r="28" spans="1:21" ht="21" customHeight="1">
      <c r="A28" s="2359">
        <v>8</v>
      </c>
      <c r="B28" s="1628"/>
      <c r="C28" s="1666"/>
      <c r="D28" s="2359"/>
      <c r="E28" s="238"/>
      <c r="F28" s="458" t="s">
        <v>750</v>
      </c>
      <c r="G28" s="2359"/>
      <c r="H28" s="2359"/>
      <c r="J28" s="238"/>
      <c r="K28" s="238"/>
      <c r="L28" s="238"/>
      <c r="M28" s="238"/>
      <c r="N28" s="238"/>
      <c r="O28" s="238"/>
      <c r="P28" s="238"/>
      <c r="Q28" s="238"/>
      <c r="R28" s="238"/>
      <c r="S28" s="238"/>
      <c r="T28" s="238"/>
    </row>
    <row r="29" spans="1:21" ht="21" customHeight="1">
      <c r="A29" s="2360"/>
      <c r="B29" s="1630"/>
      <c r="C29" s="1667"/>
      <c r="D29" s="2360"/>
      <c r="E29" s="238"/>
      <c r="F29" s="458" t="s">
        <v>750</v>
      </c>
      <c r="G29" s="2360"/>
      <c r="H29" s="2360"/>
    </row>
    <row r="30" spans="1:21" ht="21" customHeight="1">
      <c r="A30" s="2359">
        <v>9</v>
      </c>
      <c r="B30" s="1628"/>
      <c r="C30" s="1666"/>
      <c r="D30" s="2359"/>
      <c r="E30" s="238"/>
      <c r="F30" s="458" t="s">
        <v>750</v>
      </c>
      <c r="G30" s="2359"/>
      <c r="H30" s="2359"/>
    </row>
    <row r="31" spans="1:21" ht="21" customHeight="1">
      <c r="A31" s="2360"/>
      <c r="B31" s="1630"/>
      <c r="C31" s="1667"/>
      <c r="D31" s="2360"/>
      <c r="E31" s="238"/>
      <c r="F31" s="458" t="s">
        <v>750</v>
      </c>
      <c r="G31" s="2360"/>
      <c r="H31" s="2360"/>
    </row>
    <row r="32" spans="1:21" ht="21" customHeight="1">
      <c r="A32" s="2359">
        <v>10</v>
      </c>
      <c r="B32" s="1628"/>
      <c r="C32" s="1666"/>
      <c r="D32" s="2359"/>
      <c r="E32" s="238"/>
      <c r="F32" s="458" t="s">
        <v>750</v>
      </c>
      <c r="G32" s="2359"/>
      <c r="H32" s="2359"/>
    </row>
    <row r="33" spans="1:8" ht="21" customHeight="1">
      <c r="A33" s="2360"/>
      <c r="B33" s="1630"/>
      <c r="C33" s="1667"/>
      <c r="D33" s="2360"/>
      <c r="E33" s="238"/>
      <c r="F33" s="458" t="s">
        <v>750</v>
      </c>
      <c r="G33" s="2360"/>
      <c r="H33" s="2360"/>
    </row>
    <row r="34" spans="1:8" ht="81" customHeight="1">
      <c r="A34" s="2364" t="s">
        <v>749</v>
      </c>
      <c r="B34" s="2365"/>
      <c r="C34" s="2366"/>
      <c r="D34" s="2367"/>
      <c r="E34" s="2367"/>
      <c r="F34" s="2367"/>
      <c r="G34" s="2367"/>
      <c r="H34" s="2367"/>
    </row>
    <row r="35" spans="1:8" ht="21" customHeight="1">
      <c r="A35" s="2107" t="s">
        <v>748</v>
      </c>
      <c r="B35" s="2107"/>
      <c r="C35" s="2107"/>
      <c r="D35" s="2107"/>
      <c r="E35" s="2107"/>
      <c r="F35" s="2361" t="s">
        <v>747</v>
      </c>
      <c r="G35" s="2362"/>
      <c r="H35" s="2363"/>
    </row>
    <row r="36" spans="1:8" ht="42" customHeight="1">
      <c r="A36" s="413" t="s">
        <v>641</v>
      </c>
      <c r="B36" s="2356"/>
      <c r="C36" s="2357"/>
      <c r="D36" s="2357"/>
      <c r="E36" s="2358"/>
      <c r="F36" s="2356"/>
      <c r="G36" s="2357"/>
      <c r="H36" s="2358"/>
    </row>
    <row r="37" spans="1:8" ht="5.25" customHeight="1"/>
    <row r="63" ht="7.5" customHeight="1"/>
  </sheetData>
  <mergeCells count="74">
    <mergeCell ref="F8:H8"/>
    <mergeCell ref="C1:D2"/>
    <mergeCell ref="J2:T2"/>
    <mergeCell ref="C4:D4"/>
    <mergeCell ref="F5:H5"/>
    <mergeCell ref="F6:H6"/>
    <mergeCell ref="F7:H7"/>
    <mergeCell ref="B9:H9"/>
    <mergeCell ref="B10:H10"/>
    <mergeCell ref="A11:H11"/>
    <mergeCell ref="A12:A13"/>
    <mergeCell ref="B12:C13"/>
    <mergeCell ref="D12:D13"/>
    <mergeCell ref="E12:E13"/>
    <mergeCell ref="F12:F13"/>
    <mergeCell ref="G12:G13"/>
    <mergeCell ref="H12:H13"/>
    <mergeCell ref="A16:A17"/>
    <mergeCell ref="B16:C17"/>
    <mergeCell ref="D16:D17"/>
    <mergeCell ref="G16:G17"/>
    <mergeCell ref="H16:H17"/>
    <mergeCell ref="A14:A15"/>
    <mergeCell ref="B14:C15"/>
    <mergeCell ref="D14:D15"/>
    <mergeCell ref="G14:G15"/>
    <mergeCell ref="H14:H15"/>
    <mergeCell ref="J22:T22"/>
    <mergeCell ref="A18:A19"/>
    <mergeCell ref="B18:C19"/>
    <mergeCell ref="D18:D19"/>
    <mergeCell ref="G18:G19"/>
    <mergeCell ref="H18:H19"/>
    <mergeCell ref="A20:A21"/>
    <mergeCell ref="B20:C21"/>
    <mergeCell ref="D20:D21"/>
    <mergeCell ref="G20:G21"/>
    <mergeCell ref="H20:H21"/>
    <mergeCell ref="A22:A23"/>
    <mergeCell ref="B22:C23"/>
    <mergeCell ref="D22:D23"/>
    <mergeCell ref="G22:G23"/>
    <mergeCell ref="H22:H23"/>
    <mergeCell ref="A26:A27"/>
    <mergeCell ref="B26:C27"/>
    <mergeCell ref="D26:D27"/>
    <mergeCell ref="G26:G27"/>
    <mergeCell ref="H26:H27"/>
    <mergeCell ref="A24:A25"/>
    <mergeCell ref="B24:C25"/>
    <mergeCell ref="D24:D25"/>
    <mergeCell ref="G24:G25"/>
    <mergeCell ref="H24:H25"/>
    <mergeCell ref="A30:A31"/>
    <mergeCell ref="B30:C31"/>
    <mergeCell ref="D30:D31"/>
    <mergeCell ref="G30:G31"/>
    <mergeCell ref="H30:H31"/>
    <mergeCell ref="A28:A29"/>
    <mergeCell ref="B28:C29"/>
    <mergeCell ref="D28:D29"/>
    <mergeCell ref="G28:G29"/>
    <mergeCell ref="H28:H29"/>
    <mergeCell ref="B36:E36"/>
    <mergeCell ref="F36:H36"/>
    <mergeCell ref="A32:A33"/>
    <mergeCell ref="B32:C33"/>
    <mergeCell ref="D32:D33"/>
    <mergeCell ref="G32:G33"/>
    <mergeCell ref="A35:E35"/>
    <mergeCell ref="F35:H35"/>
    <mergeCell ref="H32:H33"/>
    <mergeCell ref="A34:C34"/>
    <mergeCell ref="D34:H34"/>
  </mergeCells>
  <phoneticPr fontId="4"/>
  <pageMargins left="1.0629921259842521" right="0.51181102362204722" top="0.62992125984251968" bottom="0.39370078740157483" header="0.31496062992125984" footer="0.27559055118110237"/>
  <pageSetup paperSize="8" firstPageNumber="16" orientation="landscape" useFirstPageNumber="1" r:id="rId1"/>
  <headerFooter alignWithMargins="0">
    <oddHeader>&amp;R&amp;"ＭＳ 明朝,標準"&amp;10川建安様式第13号</oddHeader>
    <oddFooter>&amp;C- &amp;P -&amp;R&amp;"ＭＳ Ｐ明朝,標準"&amp;10H26.12.12改訂</oddFooter>
  </headerFooter>
  <drawing r:id="rId2"/>
</worksheet>
</file>

<file path=xl/worksheets/sheet21.xml><?xml version="1.0" encoding="utf-8"?>
<worksheet xmlns="http://schemas.openxmlformats.org/spreadsheetml/2006/main" xmlns:r="http://schemas.openxmlformats.org/officeDocument/2006/relationships">
  <sheetPr codeName="Sheet22">
    <tabColor rgb="FFFFFF00"/>
  </sheetPr>
  <dimension ref="B1:BB107"/>
  <sheetViews>
    <sheetView view="pageBreakPreview" zoomScale="60" zoomScaleNormal="100" workbookViewId="0">
      <selection activeCell="C6" sqref="C6"/>
    </sheetView>
  </sheetViews>
  <sheetFormatPr defaultColWidth="2.5" defaultRowHeight="13.5"/>
  <cols>
    <col min="1" max="1" width="2.5" style="336"/>
    <col min="2" max="12" width="2.5" style="336" customWidth="1"/>
    <col min="13" max="13" width="2.625" style="336" customWidth="1"/>
    <col min="14" max="30" width="2.5" style="336"/>
    <col min="31" max="31" width="3" style="336" bestFit="1" customWidth="1"/>
    <col min="32" max="41" width="2.5" style="336"/>
    <col min="42" max="42" width="1.875" style="336" customWidth="1"/>
    <col min="43" max="46" width="2.5" style="336"/>
    <col min="47" max="47" width="1.875" style="336" customWidth="1"/>
    <col min="48" max="48" width="4.375" style="337" customWidth="1"/>
    <col min="49" max="49" width="12.625" style="337" customWidth="1"/>
    <col min="50" max="50" width="10.625" style="337" customWidth="1"/>
    <col min="51" max="51" width="22" style="337" customWidth="1"/>
    <col min="52" max="52" width="4.125" style="337" customWidth="1"/>
    <col min="53" max="53" width="16" style="337" customWidth="1"/>
    <col min="54" max="54" width="32.125" style="337" customWidth="1"/>
    <col min="55" max="16384" width="2.5" style="336"/>
  </cols>
  <sheetData>
    <row r="1" spans="2:54" ht="15" customHeight="1">
      <c r="S1" s="358"/>
      <c r="T1" s="356"/>
      <c r="U1" s="356"/>
      <c r="V1" s="356"/>
      <c r="X1" s="358"/>
      <c r="Y1" s="356"/>
      <c r="Z1" s="356"/>
      <c r="AA1" s="356"/>
      <c r="AC1" s="358"/>
      <c r="AD1" s="356"/>
      <c r="AE1" s="356"/>
      <c r="AF1" s="356"/>
      <c r="AP1" s="344"/>
      <c r="AR1" s="410"/>
      <c r="AS1" s="357"/>
      <c r="AU1" s="344"/>
      <c r="BB1" s="738" t="s">
        <v>2445</v>
      </c>
    </row>
    <row r="2" spans="2:54" ht="15" customHeight="1">
      <c r="B2" s="2410" t="s">
        <v>1488</v>
      </c>
      <c r="C2" s="2410"/>
      <c r="D2" s="2410"/>
      <c r="E2" s="2410"/>
      <c r="F2" s="2410"/>
      <c r="G2" s="2410"/>
      <c r="H2" s="2410"/>
      <c r="I2" s="2410"/>
      <c r="J2" s="2410"/>
      <c r="K2" s="2410"/>
      <c r="L2" s="2410"/>
      <c r="M2" s="2410"/>
      <c r="N2" s="2410"/>
      <c r="O2" s="2410"/>
      <c r="P2" s="2410"/>
      <c r="Q2" s="2410"/>
      <c r="R2" s="2410"/>
      <c r="S2" s="356"/>
      <c r="T2" s="356"/>
      <c r="U2" s="356"/>
      <c r="V2" s="356"/>
      <c r="X2" s="356"/>
      <c r="Y2" s="356"/>
      <c r="Z2" s="356"/>
      <c r="AA2" s="356"/>
      <c r="AC2" s="356"/>
      <c r="AD2" s="356"/>
      <c r="AE2" s="356"/>
      <c r="AF2" s="356"/>
      <c r="AP2" s="344"/>
      <c r="AR2" s="410"/>
      <c r="AS2" s="357"/>
      <c r="AU2" s="344"/>
    </row>
    <row r="3" spans="2:54" ht="15" customHeight="1">
      <c r="B3" s="2410"/>
      <c r="C3" s="2410"/>
      <c r="D3" s="2410"/>
      <c r="E3" s="2410"/>
      <c r="F3" s="2410"/>
      <c r="G3" s="2410"/>
      <c r="H3" s="2410"/>
      <c r="I3" s="2410"/>
      <c r="J3" s="2410"/>
      <c r="K3" s="2410"/>
      <c r="L3" s="2410"/>
      <c r="M3" s="2410"/>
      <c r="N3" s="2410"/>
      <c r="O3" s="2410"/>
      <c r="P3" s="2410"/>
      <c r="Q3" s="2410"/>
      <c r="R3" s="2410"/>
      <c r="S3" s="356"/>
      <c r="T3" s="356"/>
      <c r="U3" s="356"/>
      <c r="V3" s="356"/>
      <c r="X3" s="356"/>
      <c r="Y3" s="356"/>
      <c r="Z3" s="356"/>
      <c r="AA3" s="356"/>
      <c r="AC3" s="356"/>
      <c r="AD3" s="356"/>
      <c r="AE3" s="356"/>
      <c r="AF3" s="356"/>
      <c r="AP3" s="344"/>
      <c r="AR3" s="410"/>
      <c r="AS3" s="357"/>
      <c r="AU3" s="344"/>
      <c r="AV3" s="2620" t="s">
        <v>1487</v>
      </c>
      <c r="AW3" s="2621"/>
      <c r="AX3" s="2621"/>
      <c r="AY3" s="2621"/>
      <c r="AZ3" s="2621"/>
      <c r="BA3" s="2621"/>
      <c r="BB3" s="2621"/>
    </row>
    <row r="4" spans="2:54" ht="15" customHeight="1">
      <c r="B4" s="725"/>
      <c r="C4" s="725"/>
      <c r="D4" s="725"/>
      <c r="E4" s="725"/>
      <c r="F4" s="728"/>
      <c r="G4" s="728"/>
      <c r="H4" s="728"/>
      <c r="I4" s="728"/>
      <c r="J4" s="728"/>
      <c r="K4" s="728"/>
      <c r="L4" s="728"/>
      <c r="M4" s="728"/>
      <c r="N4" s="728"/>
      <c r="O4" s="728"/>
      <c r="P4" s="728"/>
      <c r="Q4" s="728"/>
      <c r="R4" s="728"/>
      <c r="S4" s="356"/>
      <c r="T4" s="356"/>
      <c r="U4" s="356"/>
      <c r="V4" s="356"/>
      <c r="X4" s="356"/>
      <c r="Y4" s="356"/>
      <c r="Z4" s="356"/>
      <c r="AA4" s="356"/>
      <c r="AC4" s="356"/>
      <c r="AD4" s="356"/>
      <c r="AE4" s="356"/>
      <c r="AF4" s="356"/>
      <c r="AP4" s="344"/>
      <c r="AR4" s="410"/>
      <c r="AS4" s="357"/>
      <c r="AU4" s="344"/>
      <c r="AV4" s="2621"/>
      <c r="AW4" s="2621"/>
      <c r="AX4" s="2621"/>
      <c r="AY4" s="2621"/>
      <c r="AZ4" s="2621"/>
      <c r="BA4" s="2621"/>
      <c r="BB4" s="2621"/>
    </row>
    <row r="5" spans="2:54" ht="15" customHeight="1">
      <c r="B5" s="725"/>
      <c r="C5" s="725"/>
      <c r="D5" s="725"/>
      <c r="E5" s="725"/>
      <c r="F5" s="728"/>
      <c r="G5" s="728"/>
      <c r="H5" s="728"/>
      <c r="I5" s="728"/>
      <c r="J5" s="728"/>
      <c r="K5" s="728"/>
      <c r="L5" s="728"/>
      <c r="M5" s="728"/>
      <c r="N5" s="728"/>
      <c r="O5" s="728"/>
      <c r="P5" s="728"/>
      <c r="Q5" s="728"/>
      <c r="R5" s="728"/>
      <c r="S5" s="356"/>
      <c r="T5" s="356"/>
      <c r="U5" s="356"/>
      <c r="V5" s="356"/>
      <c r="X5" s="356"/>
      <c r="Y5" s="356"/>
      <c r="Z5" s="356"/>
      <c r="AA5" s="356"/>
      <c r="AC5" s="356"/>
      <c r="AD5" s="356"/>
      <c r="AE5" s="356"/>
      <c r="AF5" s="356"/>
      <c r="AP5" s="344"/>
      <c r="AR5" s="410"/>
      <c r="AS5" s="357"/>
      <c r="AU5" s="344"/>
      <c r="AV5" s="357"/>
      <c r="AW5" s="357"/>
      <c r="AX5" s="357"/>
      <c r="AY5" s="357"/>
      <c r="AZ5" s="357"/>
      <c r="BA5" s="357"/>
      <c r="BB5" s="357"/>
    </row>
    <row r="6" spans="2:54" ht="15" customHeight="1">
      <c r="B6" s="354"/>
      <c r="C6" s="354"/>
      <c r="D6" s="354"/>
      <c r="E6" s="354"/>
      <c r="F6" s="354"/>
      <c r="G6" s="354"/>
      <c r="H6" s="354"/>
      <c r="I6" s="354"/>
      <c r="J6" s="354"/>
      <c r="K6" s="354"/>
      <c r="L6" s="354"/>
      <c r="M6" s="354"/>
      <c r="N6" s="354"/>
      <c r="O6" s="354"/>
      <c r="P6" s="354"/>
      <c r="Q6" s="354"/>
      <c r="R6" s="354"/>
      <c r="S6" s="353"/>
      <c r="T6" s="353"/>
      <c r="AP6" s="344"/>
      <c r="AR6" s="410"/>
      <c r="AS6" s="357"/>
      <c r="AU6" s="344"/>
      <c r="AV6" s="352" t="s">
        <v>1514</v>
      </c>
      <c r="AW6" s="2624" t="s">
        <v>1486</v>
      </c>
      <c r="AX6" s="2624"/>
      <c r="AY6" s="2624"/>
      <c r="AZ6" s="2624"/>
      <c r="BA6" s="2624"/>
      <c r="BB6" s="2624"/>
    </row>
    <row r="7" spans="2:54" ht="15" customHeight="1">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P7" s="344"/>
      <c r="AR7" s="410"/>
      <c r="AS7" s="357"/>
      <c r="AU7" s="344"/>
      <c r="AV7" s="352"/>
      <c r="AW7" s="2624" t="s">
        <v>1485</v>
      </c>
      <c r="AX7" s="2624"/>
      <c r="AY7" s="2624"/>
      <c r="AZ7" s="2624"/>
      <c r="BA7" s="2624"/>
      <c r="BB7" s="2624"/>
    </row>
    <row r="8" spans="2:54" ht="15" customHeight="1" thickBot="1">
      <c r="B8" s="350" t="s">
        <v>1501</v>
      </c>
      <c r="AC8" s="2411" t="s">
        <v>1480</v>
      </c>
      <c r="AD8" s="2412"/>
      <c r="AE8" s="2412"/>
      <c r="AF8" s="2412"/>
      <c r="AG8" s="2413"/>
      <c r="AH8" s="2412"/>
      <c r="AI8" s="2412"/>
      <c r="AJ8" s="2412"/>
      <c r="AK8" s="2412"/>
      <c r="AL8" s="2412"/>
      <c r="AM8" s="2412"/>
      <c r="AN8" s="2412"/>
      <c r="AO8" s="2413"/>
      <c r="AP8" s="344"/>
      <c r="AR8" s="410"/>
      <c r="AS8" s="357"/>
      <c r="AU8" s="344"/>
      <c r="AV8" s="352"/>
      <c r="AW8" s="355" t="s">
        <v>1484</v>
      </c>
      <c r="AX8" s="355"/>
      <c r="AY8" s="355"/>
      <c r="AZ8" s="355"/>
      <c r="BA8" s="355"/>
      <c r="BB8" s="355"/>
    </row>
    <row r="9" spans="2:54" ht="19.5" customHeight="1" thickTop="1">
      <c r="B9" s="2373" t="s">
        <v>1467</v>
      </c>
      <c r="C9" s="2374"/>
      <c r="D9" s="2374"/>
      <c r="E9" s="2374"/>
      <c r="F9" s="2374"/>
      <c r="G9" s="2375"/>
      <c r="H9" s="2414"/>
      <c r="I9" s="2415"/>
      <c r="J9" s="2415"/>
      <c r="K9" s="2415"/>
      <c r="L9" s="2415"/>
      <c r="M9" s="2415"/>
      <c r="N9" s="2415"/>
      <c r="O9" s="2415"/>
      <c r="P9" s="2415"/>
      <c r="Q9" s="2415"/>
      <c r="R9" s="2415"/>
      <c r="S9" s="2415"/>
      <c r="T9" s="2415"/>
      <c r="U9" s="2415"/>
      <c r="V9" s="2415"/>
      <c r="W9" s="2415"/>
      <c r="X9" s="2415"/>
      <c r="Y9" s="2415"/>
      <c r="Z9" s="2415"/>
      <c r="AA9" s="2415"/>
      <c r="AB9" s="2415"/>
      <c r="AC9" s="2416" t="s">
        <v>1502</v>
      </c>
      <c r="AD9" s="2380"/>
      <c r="AE9" s="2380"/>
      <c r="AF9" s="2380"/>
      <c r="AG9" s="2380"/>
      <c r="AH9" s="2380"/>
      <c r="AI9" s="2380"/>
      <c r="AJ9" s="2380"/>
      <c r="AK9" s="2380"/>
      <c r="AL9" s="2380"/>
      <c r="AM9" s="2380"/>
      <c r="AN9" s="2380"/>
      <c r="AO9" s="2417"/>
      <c r="AP9" s="344"/>
      <c r="AR9" s="410"/>
      <c r="AS9" s="357"/>
      <c r="AU9" s="344"/>
      <c r="AV9" s="352"/>
      <c r="AW9" s="352"/>
      <c r="AX9" s="352"/>
      <c r="AY9" s="352"/>
      <c r="AZ9" s="352"/>
      <c r="BA9" s="352"/>
      <c r="BB9" s="673"/>
    </row>
    <row r="10" spans="2:54" ht="21" customHeight="1">
      <c r="B10" s="2382" t="s">
        <v>1477</v>
      </c>
      <c r="C10" s="2383"/>
      <c r="D10" s="2383"/>
      <c r="E10" s="2383"/>
      <c r="F10" s="2383"/>
      <c r="G10" s="2418"/>
      <c r="H10" s="2422"/>
      <c r="I10" s="2423"/>
      <c r="J10" s="2423"/>
      <c r="K10" s="2423"/>
      <c r="L10" s="2423"/>
      <c r="M10" s="2423"/>
      <c r="N10" s="2423"/>
      <c r="O10" s="2423"/>
      <c r="P10" s="2423"/>
      <c r="Q10" s="2423"/>
      <c r="R10" s="2423"/>
      <c r="S10" s="2423"/>
      <c r="T10" s="2423"/>
      <c r="U10" s="2423"/>
      <c r="V10" s="2423"/>
      <c r="W10" s="2423"/>
      <c r="X10" s="2423"/>
      <c r="Y10" s="2423"/>
      <c r="Z10" s="2423"/>
      <c r="AA10" s="2423"/>
      <c r="AB10" s="2423"/>
      <c r="AC10" s="2426" t="s">
        <v>1476</v>
      </c>
      <c r="AD10" s="2393"/>
      <c r="AE10" s="2393"/>
      <c r="AF10" s="2393"/>
      <c r="AG10" s="2393"/>
      <c r="AH10" s="2393"/>
      <c r="AI10" s="2393"/>
      <c r="AJ10" s="2393"/>
      <c r="AK10" s="2393"/>
      <c r="AL10" s="2393"/>
      <c r="AM10" s="2393"/>
      <c r="AN10" s="2393"/>
      <c r="AO10" s="2427"/>
      <c r="AP10" s="344"/>
      <c r="AR10" s="410"/>
      <c r="AS10" s="357"/>
      <c r="AU10" s="344"/>
      <c r="AV10" s="2551" t="s">
        <v>1483</v>
      </c>
      <c r="AW10" s="2552"/>
      <c r="AX10" s="2552"/>
      <c r="AY10" s="2552"/>
      <c r="AZ10" s="2552"/>
      <c r="BA10" s="2552"/>
      <c r="BB10" s="2553"/>
    </row>
    <row r="11" spans="2:54" ht="16.5" customHeight="1" thickBot="1">
      <c r="B11" s="2419"/>
      <c r="C11" s="2420"/>
      <c r="D11" s="2420"/>
      <c r="E11" s="2420"/>
      <c r="F11" s="2420"/>
      <c r="G11" s="2421"/>
      <c r="H11" s="2424"/>
      <c r="I11" s="2425"/>
      <c r="J11" s="2425"/>
      <c r="K11" s="2425"/>
      <c r="L11" s="2425"/>
      <c r="M11" s="2425"/>
      <c r="N11" s="2425"/>
      <c r="O11" s="2425"/>
      <c r="P11" s="2425"/>
      <c r="Q11" s="2425"/>
      <c r="R11" s="2425"/>
      <c r="S11" s="2425"/>
      <c r="T11" s="2425"/>
      <c r="U11" s="2425"/>
      <c r="V11" s="2425"/>
      <c r="W11" s="2425"/>
      <c r="X11" s="2425"/>
      <c r="Y11" s="2425"/>
      <c r="Z11" s="2425"/>
      <c r="AA11" s="2425"/>
      <c r="AB11" s="2425"/>
      <c r="AC11" s="2428"/>
      <c r="AD11" s="2429"/>
      <c r="AE11" s="2429"/>
      <c r="AF11" s="2429"/>
      <c r="AG11" s="2429"/>
      <c r="AH11" s="2429"/>
      <c r="AI11" s="2429"/>
      <c r="AJ11" s="2429"/>
      <c r="AK11" s="2429"/>
      <c r="AL11" s="2429"/>
      <c r="AM11" s="2429"/>
      <c r="AN11" s="2429"/>
      <c r="AO11" s="2430"/>
      <c r="AP11" s="344"/>
      <c r="AR11" s="410"/>
      <c r="AS11" s="357"/>
      <c r="AU11" s="344"/>
      <c r="AV11" s="348"/>
      <c r="AW11" s="344" t="s">
        <v>1482</v>
      </c>
      <c r="AX11" s="853" t="str">
        <f>入力!$C$3</f>
        <v>株式会社　川口建設</v>
      </c>
      <c r="AY11" s="854"/>
      <c r="AZ11" s="339"/>
      <c r="BA11" s="344" t="s">
        <v>1535</v>
      </c>
      <c r="BB11" s="339"/>
    </row>
    <row r="12" spans="2:54" ht="16.5" customHeight="1" thickTop="1">
      <c r="B12" s="2373" t="s">
        <v>1467</v>
      </c>
      <c r="C12" s="2374"/>
      <c r="D12" s="2374"/>
      <c r="E12" s="2374"/>
      <c r="F12" s="2374"/>
      <c r="G12" s="2375"/>
      <c r="H12" s="2376"/>
      <c r="I12" s="2377"/>
      <c r="J12" s="2377"/>
      <c r="K12" s="2377"/>
      <c r="L12" s="2377"/>
      <c r="M12" s="2377"/>
      <c r="N12" s="2377"/>
      <c r="O12" s="2377"/>
      <c r="P12" s="2377"/>
      <c r="Q12" s="2377"/>
      <c r="R12" s="2377"/>
      <c r="S12" s="2377"/>
      <c r="T12" s="2377"/>
      <c r="U12" s="2377"/>
      <c r="V12" s="2377"/>
      <c r="W12" s="2378"/>
      <c r="X12" s="2378"/>
      <c r="Y12" s="2378"/>
      <c r="Z12" s="2378"/>
      <c r="AA12" s="2378"/>
      <c r="AB12" s="2379"/>
      <c r="AC12" s="2380" t="s">
        <v>1474</v>
      </c>
      <c r="AD12" s="2380"/>
      <c r="AE12" s="2380"/>
      <c r="AF12" s="2380"/>
      <c r="AG12" s="2380"/>
      <c r="AH12" s="2380"/>
      <c r="AI12" s="2380"/>
      <c r="AJ12" s="2380"/>
      <c r="AK12" s="2380"/>
      <c r="AL12" s="2380"/>
      <c r="AM12" s="2380"/>
      <c r="AN12" s="2380"/>
      <c r="AO12" s="2381"/>
      <c r="AP12" s="344"/>
      <c r="AR12" s="410"/>
      <c r="AS12" s="357"/>
      <c r="AU12" s="344"/>
      <c r="AV12" s="348"/>
      <c r="AW12" s="344" t="s">
        <v>1481</v>
      </c>
      <c r="AX12" s="2625" t="str">
        <f>入力!$C$6</f>
        <v>(仮称)ＡＢＣマンション新築工事</v>
      </c>
      <c r="AY12" s="2626"/>
      <c r="AZ12" s="339"/>
      <c r="BA12" s="2548" t="s">
        <v>1515</v>
      </c>
      <c r="BB12" s="2549"/>
    </row>
    <row r="13" spans="2:54" ht="16.5" customHeight="1">
      <c r="B13" s="2382" t="s">
        <v>1471</v>
      </c>
      <c r="C13" s="2383"/>
      <c r="D13" s="2383"/>
      <c r="E13" s="2383"/>
      <c r="F13" s="2383"/>
      <c r="G13" s="2384"/>
      <c r="H13" s="2385"/>
      <c r="I13" s="2386"/>
      <c r="J13" s="2386"/>
      <c r="K13" s="2386"/>
      <c r="L13" s="2386"/>
      <c r="M13" s="2386"/>
      <c r="N13" s="2386"/>
      <c r="O13" s="2386"/>
      <c r="P13" s="2386"/>
      <c r="Q13" s="2386"/>
      <c r="R13" s="2386"/>
      <c r="S13" s="2386"/>
      <c r="T13" s="2386"/>
      <c r="U13" s="2386"/>
      <c r="V13" s="2386"/>
      <c r="W13" s="2389" t="s">
        <v>1470</v>
      </c>
      <c r="X13" s="2389"/>
      <c r="Y13" s="2389"/>
      <c r="Z13" s="2389"/>
      <c r="AA13" s="2389"/>
      <c r="AB13" s="2390"/>
      <c r="AC13" s="2393"/>
      <c r="AD13" s="2394"/>
      <c r="AE13" s="2394"/>
      <c r="AF13" s="2394"/>
      <c r="AG13" s="2394"/>
      <c r="AH13" s="2394"/>
      <c r="AI13" s="2394"/>
      <c r="AJ13" s="2394"/>
      <c r="AK13" s="2394"/>
      <c r="AL13" s="2394"/>
      <c r="AM13" s="2394"/>
      <c r="AN13" s="2394"/>
      <c r="AO13" s="2395"/>
      <c r="AP13" s="344"/>
      <c r="AR13" s="410"/>
      <c r="AS13" s="357"/>
      <c r="AU13" s="344"/>
      <c r="AV13" s="348"/>
      <c r="AW13" s="344" t="s">
        <v>1479</v>
      </c>
      <c r="AX13" s="853" t="str">
        <f>入力!$C$8</f>
        <v>建設太郎</v>
      </c>
      <c r="AY13" s="854"/>
      <c r="AZ13" s="339"/>
      <c r="BA13" s="2548" t="s">
        <v>1515</v>
      </c>
      <c r="BB13" s="2549"/>
    </row>
    <row r="14" spans="2:54" ht="16.5" customHeight="1">
      <c r="B14" s="2398" t="s">
        <v>1468</v>
      </c>
      <c r="C14" s="2399"/>
      <c r="D14" s="2399"/>
      <c r="E14" s="2399"/>
      <c r="F14" s="2399"/>
      <c r="G14" s="2400"/>
      <c r="H14" s="2387"/>
      <c r="I14" s="2388"/>
      <c r="J14" s="2388"/>
      <c r="K14" s="2388"/>
      <c r="L14" s="2388"/>
      <c r="M14" s="2388"/>
      <c r="N14" s="2388"/>
      <c r="O14" s="2388"/>
      <c r="P14" s="2388"/>
      <c r="Q14" s="2388"/>
      <c r="R14" s="2388"/>
      <c r="S14" s="2388"/>
      <c r="T14" s="2388"/>
      <c r="U14" s="2388"/>
      <c r="V14" s="2388"/>
      <c r="W14" s="2391"/>
      <c r="X14" s="2391"/>
      <c r="Y14" s="2391"/>
      <c r="Z14" s="2391"/>
      <c r="AA14" s="2391"/>
      <c r="AB14" s="2392"/>
      <c r="AC14" s="2396"/>
      <c r="AD14" s="2396"/>
      <c r="AE14" s="2396"/>
      <c r="AF14" s="2396"/>
      <c r="AG14" s="2396"/>
      <c r="AH14" s="2396"/>
      <c r="AI14" s="2396"/>
      <c r="AJ14" s="2396"/>
      <c r="AK14" s="2396"/>
      <c r="AL14" s="2396"/>
      <c r="AM14" s="2396"/>
      <c r="AN14" s="2396"/>
      <c r="AO14" s="2397"/>
      <c r="AP14" s="344"/>
      <c r="AR14" s="410"/>
      <c r="AS14" s="357"/>
      <c r="AU14" s="344"/>
      <c r="AV14" s="348"/>
      <c r="AW14" s="344" t="s">
        <v>1478</v>
      </c>
      <c r="AX14" s="344"/>
      <c r="AY14" s="339"/>
      <c r="AZ14" s="339"/>
      <c r="BA14" s="2548" t="s">
        <v>1515</v>
      </c>
      <c r="BB14" s="2549"/>
    </row>
    <row r="15" spans="2:54" ht="16.5" customHeight="1">
      <c r="B15" s="2401" t="s">
        <v>1467</v>
      </c>
      <c r="C15" s="2402"/>
      <c r="D15" s="2402"/>
      <c r="E15" s="2402"/>
      <c r="F15" s="2402"/>
      <c r="G15" s="2403"/>
      <c r="H15" s="2404"/>
      <c r="I15" s="2405"/>
      <c r="J15" s="2405"/>
      <c r="K15" s="2405"/>
      <c r="L15" s="2405"/>
      <c r="M15" s="2405"/>
      <c r="N15" s="2405"/>
      <c r="O15" s="2405"/>
      <c r="P15" s="2405"/>
      <c r="Q15" s="2405"/>
      <c r="R15" s="2405"/>
      <c r="S15" s="2405"/>
      <c r="T15" s="2405"/>
      <c r="U15" s="2405"/>
      <c r="V15" s="2406"/>
      <c r="W15" s="2407" t="s">
        <v>980</v>
      </c>
      <c r="X15" s="2408"/>
      <c r="Y15" s="2408"/>
      <c r="Z15" s="2408"/>
      <c r="AA15" s="2408"/>
      <c r="AB15" s="2409"/>
      <c r="AC15" s="2407" t="s">
        <v>1466</v>
      </c>
      <c r="AD15" s="2408"/>
      <c r="AE15" s="2408"/>
      <c r="AF15" s="2408"/>
      <c r="AG15" s="2408"/>
      <c r="AH15" s="2408"/>
      <c r="AI15" s="2408"/>
      <c r="AJ15" s="2408"/>
      <c r="AK15" s="2408"/>
      <c r="AL15" s="2408"/>
      <c r="AM15" s="2408"/>
      <c r="AN15" s="2408"/>
      <c r="AO15" s="2409"/>
      <c r="AP15" s="344"/>
      <c r="AR15" s="410"/>
      <c r="AS15" s="357"/>
      <c r="AU15" s="344"/>
      <c r="AV15" s="348"/>
      <c r="AW15" s="349" t="s">
        <v>1516</v>
      </c>
      <c r="AX15" s="344"/>
      <c r="AY15" s="339"/>
      <c r="AZ15" s="339"/>
      <c r="BA15" s="2548" t="s">
        <v>1515</v>
      </c>
      <c r="BB15" s="2549"/>
    </row>
    <row r="16" spans="2:54" ht="16.5" customHeight="1">
      <c r="B16" s="2466" t="s">
        <v>1464</v>
      </c>
      <c r="C16" s="2467"/>
      <c r="D16" s="2467"/>
      <c r="E16" s="2467"/>
      <c r="F16" s="2467"/>
      <c r="G16" s="2468"/>
      <c r="H16" s="2469"/>
      <c r="I16" s="2470"/>
      <c r="J16" s="2470"/>
      <c r="K16" s="2470"/>
      <c r="L16" s="2470"/>
      <c r="M16" s="2470"/>
      <c r="N16" s="2470"/>
      <c r="O16" s="2470"/>
      <c r="P16" s="2470"/>
      <c r="Q16" s="2470"/>
      <c r="R16" s="2470"/>
      <c r="S16" s="2470"/>
      <c r="T16" s="2470"/>
      <c r="U16" s="2470"/>
      <c r="V16" s="2471"/>
      <c r="W16" s="2431"/>
      <c r="X16" s="2432"/>
      <c r="Y16" s="2432"/>
      <c r="Z16" s="2432"/>
      <c r="AA16" s="2432"/>
      <c r="AB16" s="2433"/>
      <c r="AC16" s="2437"/>
      <c r="AD16" s="2438"/>
      <c r="AE16" s="2438"/>
      <c r="AF16" s="2438"/>
      <c r="AG16" s="2438"/>
      <c r="AH16" s="2438"/>
      <c r="AI16" s="2438"/>
      <c r="AJ16" s="2438"/>
      <c r="AK16" s="2438"/>
      <c r="AL16" s="2438"/>
      <c r="AM16" s="2438"/>
      <c r="AN16" s="2438"/>
      <c r="AO16" s="2439"/>
      <c r="AP16" s="344"/>
      <c r="AR16" s="410"/>
      <c r="AS16" s="357"/>
      <c r="AU16" s="344"/>
      <c r="AV16" s="348"/>
      <c r="AW16" s="349" t="s">
        <v>1517</v>
      </c>
      <c r="AX16" s="344"/>
      <c r="AY16" s="339"/>
      <c r="AZ16" s="339"/>
      <c r="BA16" s="2548" t="s">
        <v>1475</v>
      </c>
      <c r="BB16" s="2549"/>
    </row>
    <row r="17" spans="2:54" ht="16.5" customHeight="1">
      <c r="B17" s="2419"/>
      <c r="C17" s="2420"/>
      <c r="D17" s="2420"/>
      <c r="E17" s="2420"/>
      <c r="F17" s="2420"/>
      <c r="G17" s="2421"/>
      <c r="H17" s="2472"/>
      <c r="I17" s="2473"/>
      <c r="J17" s="2473"/>
      <c r="K17" s="2473"/>
      <c r="L17" s="2473"/>
      <c r="M17" s="2473"/>
      <c r="N17" s="2473"/>
      <c r="O17" s="2473"/>
      <c r="P17" s="2473"/>
      <c r="Q17" s="2473"/>
      <c r="R17" s="2473"/>
      <c r="S17" s="2473"/>
      <c r="T17" s="2473"/>
      <c r="U17" s="2473"/>
      <c r="V17" s="2474"/>
      <c r="W17" s="2434"/>
      <c r="X17" s="2435"/>
      <c r="Y17" s="2435"/>
      <c r="Z17" s="2435"/>
      <c r="AA17" s="2435"/>
      <c r="AB17" s="2436"/>
      <c r="AC17" s="2440"/>
      <c r="AD17" s="2441"/>
      <c r="AE17" s="2441"/>
      <c r="AF17" s="2441"/>
      <c r="AG17" s="2441"/>
      <c r="AH17" s="2441"/>
      <c r="AI17" s="2441"/>
      <c r="AJ17" s="2441" t="s">
        <v>1503</v>
      </c>
      <c r="AK17" s="2441"/>
      <c r="AL17" s="2441"/>
      <c r="AM17" s="2441"/>
      <c r="AN17" s="2441"/>
      <c r="AO17" s="2442"/>
      <c r="AP17" s="344"/>
      <c r="AR17" s="410"/>
      <c r="AS17" s="357"/>
      <c r="AU17" s="344"/>
      <c r="AV17" s="348"/>
      <c r="AW17" s="344" t="s">
        <v>1473</v>
      </c>
      <c r="AX17" s="2627" t="s">
        <v>1518</v>
      </c>
      <c r="AY17" s="2628"/>
      <c r="AZ17" s="339"/>
      <c r="BA17" s="2548" t="s">
        <v>1472</v>
      </c>
      <c r="BB17" s="2549"/>
    </row>
    <row r="18" spans="2:54" ht="16.5" customHeight="1">
      <c r="B18" s="2382" t="s">
        <v>1461</v>
      </c>
      <c r="C18" s="2383"/>
      <c r="D18" s="2383"/>
      <c r="E18" s="2383"/>
      <c r="F18" s="2383"/>
      <c r="G18" s="2384"/>
      <c r="H18" s="2444"/>
      <c r="I18" s="2445"/>
      <c r="J18" s="2445"/>
      <c r="K18" s="2445"/>
      <c r="L18" s="2445"/>
      <c r="M18" s="2445"/>
      <c r="N18" s="2445"/>
      <c r="O18" s="2445"/>
      <c r="P18" s="2445"/>
      <c r="Q18" s="2445"/>
      <c r="R18" s="2445"/>
      <c r="S18" s="2445"/>
      <c r="T18" s="2445"/>
      <c r="U18" s="2445"/>
      <c r="V18" s="2445"/>
      <c r="W18" s="2445"/>
      <c r="X18" s="2445"/>
      <c r="Y18" s="2445"/>
      <c r="Z18" s="2445"/>
      <c r="AA18" s="2445"/>
      <c r="AB18" s="2445"/>
      <c r="AC18" s="2448" t="s">
        <v>1504</v>
      </c>
      <c r="AD18" s="2449"/>
      <c r="AE18" s="2450"/>
      <c r="AF18" s="2454"/>
      <c r="AG18" s="2455"/>
      <c r="AH18" s="2455"/>
      <c r="AI18" s="2455"/>
      <c r="AJ18" s="2455"/>
      <c r="AK18" s="2455"/>
      <c r="AL18" s="2455"/>
      <c r="AM18" s="2455"/>
      <c r="AN18" s="2455"/>
      <c r="AO18" s="2456"/>
      <c r="AP18" s="344"/>
      <c r="AR18" s="410"/>
      <c r="AS18" s="357"/>
      <c r="AU18" s="344"/>
      <c r="AV18" s="347"/>
      <c r="AW18" s="346"/>
      <c r="AX18" s="346"/>
      <c r="AY18" s="338"/>
      <c r="AZ18" s="338"/>
      <c r="BA18" s="2550" t="s">
        <v>1469</v>
      </c>
      <c r="BB18" s="2280"/>
    </row>
    <row r="19" spans="2:54" ht="16.5" customHeight="1">
      <c r="B19" s="2419"/>
      <c r="C19" s="2420"/>
      <c r="D19" s="2420"/>
      <c r="E19" s="2420"/>
      <c r="F19" s="2420"/>
      <c r="G19" s="2443"/>
      <c r="H19" s="2446"/>
      <c r="I19" s="2447"/>
      <c r="J19" s="2447"/>
      <c r="K19" s="2447"/>
      <c r="L19" s="2447"/>
      <c r="M19" s="2447"/>
      <c r="N19" s="2447"/>
      <c r="O19" s="2447"/>
      <c r="P19" s="2447"/>
      <c r="Q19" s="2447"/>
      <c r="R19" s="2447"/>
      <c r="S19" s="2447"/>
      <c r="T19" s="2447"/>
      <c r="U19" s="2447"/>
      <c r="V19" s="2447"/>
      <c r="W19" s="2447"/>
      <c r="X19" s="2447"/>
      <c r="Y19" s="2447"/>
      <c r="Z19" s="2447"/>
      <c r="AA19" s="2447"/>
      <c r="AB19" s="2447"/>
      <c r="AC19" s="2451"/>
      <c r="AD19" s="2452"/>
      <c r="AE19" s="2453"/>
      <c r="AF19" s="2457"/>
      <c r="AG19" s="2458"/>
      <c r="AH19" s="2458"/>
      <c r="AI19" s="2458"/>
      <c r="AJ19" s="2458"/>
      <c r="AK19" s="2458"/>
      <c r="AL19" s="2458"/>
      <c r="AM19" s="2458"/>
      <c r="AN19" s="2458"/>
      <c r="AO19" s="2459"/>
      <c r="AP19" s="344"/>
      <c r="AR19" s="410"/>
      <c r="AS19" s="357"/>
      <c r="AU19" s="344"/>
    </row>
    <row r="20" spans="2:54" ht="21" customHeight="1">
      <c r="B20" s="2460" t="s">
        <v>1505</v>
      </c>
      <c r="C20" s="2408"/>
      <c r="D20" s="2408"/>
      <c r="E20" s="2408"/>
      <c r="F20" s="2408"/>
      <c r="G20" s="2409"/>
      <c r="H20" s="2414"/>
      <c r="I20" s="2461"/>
      <c r="J20" s="2461"/>
      <c r="K20" s="2461"/>
      <c r="L20" s="2461"/>
      <c r="M20" s="2461"/>
      <c r="N20" s="2461"/>
      <c r="O20" s="2461"/>
      <c r="P20" s="2461"/>
      <c r="Q20" s="2461"/>
      <c r="R20" s="2461"/>
      <c r="S20" s="2461"/>
      <c r="T20" s="2461"/>
      <c r="U20" s="2461"/>
      <c r="V20" s="2461"/>
      <c r="W20" s="2461"/>
      <c r="X20" s="2461"/>
      <c r="Y20" s="2461"/>
      <c r="Z20" s="2461"/>
      <c r="AA20" s="2461"/>
      <c r="AB20" s="2461"/>
      <c r="AC20" s="2461"/>
      <c r="AD20" s="2461"/>
      <c r="AE20" s="2461"/>
      <c r="AF20" s="2461"/>
      <c r="AG20" s="2462"/>
      <c r="AH20" s="2463" t="s">
        <v>1506</v>
      </c>
      <c r="AI20" s="2464"/>
      <c r="AJ20" s="2464"/>
      <c r="AK20" s="2464"/>
      <c r="AL20" s="2464"/>
      <c r="AM20" s="2464"/>
      <c r="AN20" s="2464"/>
      <c r="AO20" s="2465"/>
      <c r="AP20" s="344"/>
      <c r="AR20" s="410"/>
      <c r="AS20" s="357"/>
      <c r="AU20" s="344"/>
      <c r="AV20" s="2551" t="s">
        <v>1465</v>
      </c>
      <c r="AW20" s="2552"/>
      <c r="AX20" s="2552"/>
      <c r="AY20" s="2552"/>
      <c r="AZ20" s="2552"/>
      <c r="BA20" s="2552"/>
      <c r="BB20" s="2553"/>
    </row>
    <row r="21" spans="2:54" ht="21" customHeight="1">
      <c r="B21" s="2460" t="s">
        <v>1507</v>
      </c>
      <c r="C21" s="2408"/>
      <c r="D21" s="2408"/>
      <c r="E21" s="2408"/>
      <c r="F21" s="2408"/>
      <c r="G21" s="2409"/>
      <c r="H21" s="2475"/>
      <c r="I21" s="2476"/>
      <c r="J21" s="2476"/>
      <c r="K21" s="2476"/>
      <c r="L21" s="2476"/>
      <c r="M21" s="2476"/>
      <c r="N21" s="2476"/>
      <c r="O21" s="2476"/>
      <c r="P21" s="2476"/>
      <c r="Q21" s="2476"/>
      <c r="R21" s="2476"/>
      <c r="S21" s="2476"/>
      <c r="T21" s="2476"/>
      <c r="U21" s="2290"/>
      <c r="V21" s="2477"/>
      <c r="W21" s="2463" t="s">
        <v>1508</v>
      </c>
      <c r="X21" s="2465"/>
      <c r="Y21" s="2407"/>
      <c r="Z21" s="2290"/>
      <c r="AA21" s="2290"/>
      <c r="AB21" s="2290"/>
      <c r="AC21" s="2290"/>
      <c r="AD21" s="2290"/>
      <c r="AE21" s="2290"/>
      <c r="AF21" s="2290"/>
      <c r="AG21" s="2477"/>
      <c r="AH21" s="2478"/>
      <c r="AI21" s="2455"/>
      <c r="AJ21" s="2455"/>
      <c r="AK21" s="2455"/>
      <c r="AL21" s="2455"/>
      <c r="AM21" s="2455"/>
      <c r="AN21" s="2455"/>
      <c r="AO21" s="2479"/>
      <c r="AP21" s="344"/>
      <c r="AR21" s="410"/>
      <c r="AS21" s="357"/>
      <c r="AU21" s="344"/>
      <c r="AV21" s="2554" t="s">
        <v>1463</v>
      </c>
      <c r="AW21" s="2555"/>
      <c r="AX21" s="2555"/>
      <c r="AY21" s="2555"/>
      <c r="AZ21" s="2555"/>
      <c r="BA21" s="2555"/>
      <c r="BB21" s="2556"/>
    </row>
    <row r="22" spans="2:54" ht="15" customHeight="1">
      <c r="B22" s="2480" t="s">
        <v>1459</v>
      </c>
      <c r="C22" s="2393"/>
      <c r="D22" s="2393"/>
      <c r="E22" s="2393"/>
      <c r="F22" s="2393"/>
      <c r="G22" s="2481"/>
      <c r="H22" s="2482"/>
      <c r="I22" s="2482"/>
      <c r="J22" s="2482"/>
      <c r="K22" s="2482"/>
      <c r="L22" s="2482"/>
      <c r="M22" s="2482"/>
      <c r="N22" s="2482"/>
      <c r="O22" s="2482"/>
      <c r="P22" s="2482"/>
      <c r="Q22" s="2482"/>
      <c r="R22" s="2482"/>
      <c r="S22" s="2482"/>
      <c r="T22" s="2482"/>
      <c r="U22" s="2482"/>
      <c r="V22" s="2482"/>
      <c r="W22" s="2483" t="s">
        <v>1458</v>
      </c>
      <c r="X22" s="2484"/>
      <c r="Y22" s="2484"/>
      <c r="Z22" s="2484"/>
      <c r="AA22" s="2484"/>
      <c r="AB22" s="2485"/>
      <c r="AC22" s="2489"/>
      <c r="AD22" s="2490"/>
      <c r="AE22" s="2490"/>
      <c r="AF22" s="2490"/>
      <c r="AG22" s="2490"/>
      <c r="AH22" s="2490"/>
      <c r="AI22" s="2490"/>
      <c r="AJ22" s="2490"/>
      <c r="AK22" s="2490"/>
      <c r="AL22" s="2490"/>
      <c r="AM22" s="2490"/>
      <c r="AN22" s="2490"/>
      <c r="AO22" s="2491"/>
      <c r="AP22" s="344"/>
      <c r="AR22" s="410"/>
      <c r="AS22" s="357"/>
      <c r="AU22" s="344"/>
      <c r="AV22" s="2554" t="s">
        <v>1462</v>
      </c>
      <c r="AW22" s="2555"/>
      <c r="AX22" s="2555"/>
      <c r="AY22" s="2555"/>
      <c r="AZ22" s="2555"/>
      <c r="BA22" s="2555"/>
      <c r="BB22" s="2556"/>
    </row>
    <row r="23" spans="2:54" ht="15" customHeight="1">
      <c r="B23" s="2472"/>
      <c r="C23" s="2473"/>
      <c r="D23" s="2473"/>
      <c r="E23" s="2473"/>
      <c r="F23" s="2473"/>
      <c r="G23" s="2474"/>
      <c r="H23" s="2482"/>
      <c r="I23" s="2482"/>
      <c r="J23" s="2482"/>
      <c r="K23" s="2482"/>
      <c r="L23" s="2482"/>
      <c r="M23" s="2482"/>
      <c r="N23" s="2482"/>
      <c r="O23" s="2482"/>
      <c r="P23" s="2482"/>
      <c r="Q23" s="2482"/>
      <c r="R23" s="2482"/>
      <c r="S23" s="2482"/>
      <c r="T23" s="2482"/>
      <c r="U23" s="2482"/>
      <c r="V23" s="2482"/>
      <c r="W23" s="2486"/>
      <c r="X23" s="2487"/>
      <c r="Y23" s="2487"/>
      <c r="Z23" s="2487"/>
      <c r="AA23" s="2487"/>
      <c r="AB23" s="2488"/>
      <c r="AC23" s="2492"/>
      <c r="AD23" s="2493"/>
      <c r="AE23" s="2493"/>
      <c r="AF23" s="2493"/>
      <c r="AG23" s="2493"/>
      <c r="AH23" s="2493"/>
      <c r="AI23" s="2493"/>
      <c r="AJ23" s="2493"/>
      <c r="AK23" s="2493"/>
      <c r="AL23" s="2493"/>
      <c r="AM23" s="2493"/>
      <c r="AN23" s="2493"/>
      <c r="AO23" s="2494"/>
      <c r="AP23" s="344"/>
      <c r="AR23" s="410"/>
      <c r="AS23" s="357"/>
      <c r="AU23" s="344"/>
      <c r="AV23" s="729"/>
      <c r="AW23" s="730"/>
      <c r="AX23" s="730"/>
      <c r="AY23" s="731"/>
      <c r="AZ23" s="345"/>
      <c r="BA23" s="730"/>
      <c r="BB23" s="396"/>
    </row>
    <row r="24" spans="2:54" ht="15" customHeight="1">
      <c r="B24" s="2480" t="s">
        <v>1456</v>
      </c>
      <c r="C24" s="2393"/>
      <c r="D24" s="2393"/>
      <c r="E24" s="2393"/>
      <c r="F24" s="2393"/>
      <c r="G24" s="2481"/>
      <c r="H24" s="2482"/>
      <c r="I24" s="2482"/>
      <c r="J24" s="2482"/>
      <c r="K24" s="2482"/>
      <c r="L24" s="2482"/>
      <c r="M24" s="2482"/>
      <c r="N24" s="2482"/>
      <c r="O24" s="2482"/>
      <c r="P24" s="2482"/>
      <c r="Q24" s="2482"/>
      <c r="R24" s="2482"/>
      <c r="S24" s="2482"/>
      <c r="T24" s="2482"/>
      <c r="U24" s="2482"/>
      <c r="V24" s="2482"/>
      <c r="W24" s="2489" t="s">
        <v>1455</v>
      </c>
      <c r="X24" s="2490"/>
      <c r="Y24" s="2490"/>
      <c r="Z24" s="2490"/>
      <c r="AA24" s="2490"/>
      <c r="AB24" s="2491"/>
      <c r="AC24" s="2496"/>
      <c r="AD24" s="2497"/>
      <c r="AE24" s="2497"/>
      <c r="AF24" s="2497"/>
      <c r="AG24" s="2497"/>
      <c r="AH24" s="2497"/>
      <c r="AI24" s="2497"/>
      <c r="AJ24" s="2497"/>
      <c r="AK24" s="2497"/>
      <c r="AL24" s="2497"/>
      <c r="AM24" s="2497"/>
      <c r="AN24" s="2497"/>
      <c r="AO24" s="2498"/>
      <c r="AP24" s="344"/>
      <c r="AR24" s="410"/>
      <c r="AS24" s="357"/>
      <c r="AU24" s="344"/>
      <c r="AV24" s="395">
        <v>1</v>
      </c>
      <c r="AW24" s="340" t="s">
        <v>1519</v>
      </c>
      <c r="AX24" s="344"/>
      <c r="AY24" s="732"/>
      <c r="AZ24" s="395">
        <v>1</v>
      </c>
      <c r="BA24" s="2557" t="s">
        <v>1460</v>
      </c>
      <c r="BB24" s="2558"/>
    </row>
    <row r="25" spans="2:54" ht="15" customHeight="1">
      <c r="B25" s="2472"/>
      <c r="C25" s="2473"/>
      <c r="D25" s="2473"/>
      <c r="E25" s="2473"/>
      <c r="F25" s="2473"/>
      <c r="G25" s="2474"/>
      <c r="H25" s="2482"/>
      <c r="I25" s="2482"/>
      <c r="J25" s="2482"/>
      <c r="K25" s="2482"/>
      <c r="L25" s="2482"/>
      <c r="M25" s="2482"/>
      <c r="N25" s="2482"/>
      <c r="O25" s="2482"/>
      <c r="P25" s="2495"/>
      <c r="Q25" s="2495"/>
      <c r="R25" s="2495"/>
      <c r="S25" s="2495"/>
      <c r="T25" s="2495"/>
      <c r="U25" s="2495"/>
      <c r="V25" s="2495"/>
      <c r="W25" s="2492"/>
      <c r="X25" s="2493"/>
      <c r="Y25" s="2493"/>
      <c r="Z25" s="2493"/>
      <c r="AA25" s="2493"/>
      <c r="AB25" s="2494"/>
      <c r="AC25" s="2499"/>
      <c r="AD25" s="2500"/>
      <c r="AE25" s="2500"/>
      <c r="AF25" s="2500"/>
      <c r="AG25" s="2500"/>
      <c r="AH25" s="2500"/>
      <c r="AI25" s="2500"/>
      <c r="AJ25" s="2500"/>
      <c r="AK25" s="2500"/>
      <c r="AL25" s="2500"/>
      <c r="AM25" s="2500"/>
      <c r="AN25" s="2500"/>
      <c r="AO25" s="2501"/>
      <c r="AP25" s="344"/>
      <c r="AR25" s="410"/>
      <c r="AS25" s="357"/>
      <c r="AU25" s="344"/>
      <c r="AV25" s="345"/>
      <c r="AW25" s="344"/>
      <c r="AX25" s="344"/>
      <c r="AY25" s="732"/>
      <c r="AZ25" s="342"/>
      <c r="BA25" s="343"/>
      <c r="BB25" s="736"/>
    </row>
    <row r="26" spans="2:54" ht="15" customHeight="1">
      <c r="B26" s="2480" t="s">
        <v>1454</v>
      </c>
      <c r="C26" s="2393"/>
      <c r="D26" s="2393"/>
      <c r="E26" s="2393"/>
      <c r="F26" s="2393"/>
      <c r="G26" s="2481"/>
      <c r="H26" s="2489" t="s">
        <v>1453</v>
      </c>
      <c r="I26" s="2491"/>
      <c r="J26" s="2489"/>
      <c r="K26" s="2491"/>
      <c r="L26" s="2489" t="s">
        <v>1452</v>
      </c>
      <c r="M26" s="2491"/>
      <c r="N26" s="2489"/>
      <c r="O26" s="2490"/>
      <c r="P26" s="2505" t="s">
        <v>1451</v>
      </c>
      <c r="Q26" s="2506"/>
      <c r="R26" s="2506"/>
      <c r="S26" s="2506"/>
      <c r="T26" s="2506"/>
      <c r="U26" s="2506"/>
      <c r="V26" s="2507"/>
      <c r="W26" s="2490" t="s">
        <v>1450</v>
      </c>
      <c r="X26" s="2490"/>
      <c r="Y26" s="2490"/>
      <c r="Z26" s="2490"/>
      <c r="AA26" s="2490"/>
      <c r="AB26" s="2491"/>
      <c r="AC26" s="2489"/>
      <c r="AD26" s="2490"/>
      <c r="AE26" s="2490"/>
      <c r="AF26" s="2490"/>
      <c r="AG26" s="2490"/>
      <c r="AH26" s="2490"/>
      <c r="AI26" s="2490"/>
      <c r="AJ26" s="2490"/>
      <c r="AK26" s="2490"/>
      <c r="AL26" s="2490"/>
      <c r="AM26" s="2490"/>
      <c r="AN26" s="2490"/>
      <c r="AO26" s="2511"/>
      <c r="AP26" s="344"/>
      <c r="AR26" s="410"/>
      <c r="AS26" s="357"/>
      <c r="AU26" s="344"/>
      <c r="AV26" s="395">
        <v>2</v>
      </c>
      <c r="AW26" s="340" t="s">
        <v>1520</v>
      </c>
      <c r="AX26" s="344"/>
      <c r="AY26" s="732"/>
      <c r="AZ26" s="395">
        <v>2</v>
      </c>
      <c r="BA26" s="2622" t="s">
        <v>1644</v>
      </c>
      <c r="BB26" s="2623"/>
    </row>
    <row r="27" spans="2:54" ht="15" customHeight="1">
      <c r="B27" s="2469"/>
      <c r="C27" s="2470"/>
      <c r="D27" s="2470"/>
      <c r="E27" s="2470"/>
      <c r="F27" s="2470"/>
      <c r="G27" s="2471"/>
      <c r="H27" s="2502"/>
      <c r="I27" s="2503"/>
      <c r="J27" s="2502"/>
      <c r="K27" s="2503"/>
      <c r="L27" s="2502"/>
      <c r="M27" s="2503"/>
      <c r="N27" s="2502"/>
      <c r="O27" s="2504"/>
      <c r="P27" s="2508"/>
      <c r="Q27" s="2509"/>
      <c r="R27" s="2509"/>
      <c r="S27" s="2509"/>
      <c r="T27" s="2509"/>
      <c r="U27" s="2509"/>
      <c r="V27" s="2510"/>
      <c r="W27" s="2504"/>
      <c r="X27" s="2504"/>
      <c r="Y27" s="2504"/>
      <c r="Z27" s="2504"/>
      <c r="AA27" s="2504"/>
      <c r="AB27" s="2503"/>
      <c r="AC27" s="2502"/>
      <c r="AD27" s="2504"/>
      <c r="AE27" s="2504"/>
      <c r="AF27" s="2504"/>
      <c r="AG27" s="2504"/>
      <c r="AH27" s="2504"/>
      <c r="AI27" s="2504"/>
      <c r="AJ27" s="2504"/>
      <c r="AK27" s="2504"/>
      <c r="AL27" s="2504"/>
      <c r="AM27" s="2504"/>
      <c r="AN27" s="2504"/>
      <c r="AO27" s="2512"/>
      <c r="AP27" s="344"/>
      <c r="AR27" s="410"/>
      <c r="AS27" s="357"/>
      <c r="AU27" s="344"/>
      <c r="AV27" s="733"/>
      <c r="AW27" s="340" t="s">
        <v>1521</v>
      </c>
      <c r="AX27" s="344"/>
      <c r="AY27" s="732"/>
      <c r="AZ27" s="342"/>
      <c r="BA27" s="2622" t="s">
        <v>1645</v>
      </c>
      <c r="BB27" s="2623"/>
    </row>
    <row r="28" spans="2:54" ht="16.5" customHeight="1">
      <c r="B28" s="2604" t="s">
        <v>1449</v>
      </c>
      <c r="C28" s="2605"/>
      <c r="D28" s="2605"/>
      <c r="E28" s="2605"/>
      <c r="F28" s="2605"/>
      <c r="G28" s="2605"/>
      <c r="H28" s="2605"/>
      <c r="I28" s="2605"/>
      <c r="J28" s="2605"/>
      <c r="K28" s="2605"/>
      <c r="L28" s="2605"/>
      <c r="M28" s="2605"/>
      <c r="N28" s="2605"/>
      <c r="O28" s="2605"/>
      <c r="P28" s="2605"/>
      <c r="Q28" s="2605"/>
      <c r="R28" s="2605"/>
      <c r="S28" s="2605"/>
      <c r="T28" s="2605"/>
      <c r="U28" s="2605"/>
      <c r="V28" s="2605"/>
      <c r="W28" s="2605"/>
      <c r="X28" s="2605"/>
      <c r="Y28" s="2605"/>
      <c r="Z28" s="2605"/>
      <c r="AA28" s="2605"/>
      <c r="AB28" s="2606"/>
      <c r="AC28" s="2483" t="s">
        <v>1509</v>
      </c>
      <c r="AD28" s="2490"/>
      <c r="AE28" s="2490"/>
      <c r="AF28" s="2490"/>
      <c r="AG28" s="2491"/>
      <c r="AH28" s="2454" t="s">
        <v>1510</v>
      </c>
      <c r="AI28" s="2455"/>
      <c r="AJ28" s="2455"/>
      <c r="AK28" s="2455"/>
      <c r="AL28" s="2455"/>
      <c r="AM28" s="2455"/>
      <c r="AN28" s="2455"/>
      <c r="AO28" s="2456"/>
      <c r="AP28" s="344"/>
      <c r="AR28" s="410"/>
      <c r="AS28" s="357"/>
      <c r="AU28" s="344"/>
      <c r="AV28" s="342"/>
      <c r="AW28" s="340" t="s">
        <v>1522</v>
      </c>
      <c r="AX28" s="344"/>
      <c r="AY28" s="732"/>
      <c r="AZ28" s="342"/>
      <c r="BA28" s="2557"/>
      <c r="BB28" s="2558"/>
    </row>
    <row r="29" spans="2:54" ht="15" customHeight="1">
      <c r="B29" s="669"/>
      <c r="C29" s="2467" t="s">
        <v>1448</v>
      </c>
      <c r="D29" s="2467"/>
      <c r="E29" s="2467"/>
      <c r="F29" s="2513" t="s">
        <v>1447</v>
      </c>
      <c r="G29" s="2513"/>
      <c r="H29" s="2514" t="s">
        <v>1446</v>
      </c>
      <c r="I29" s="2514"/>
      <c r="J29" s="2514"/>
      <c r="K29" s="2514"/>
      <c r="L29" s="2514"/>
      <c r="M29" s="2514"/>
      <c r="N29" s="2514"/>
      <c r="O29" s="2514"/>
      <c r="P29" s="2514"/>
      <c r="Q29" s="2514"/>
      <c r="R29" s="2514"/>
      <c r="S29" s="2514"/>
      <c r="T29" s="2514"/>
      <c r="U29" s="2514"/>
      <c r="V29" s="2514"/>
      <c r="W29" s="2514"/>
      <c r="X29" s="2514"/>
      <c r="Y29" s="2514"/>
      <c r="Z29" s="2514"/>
      <c r="AA29" s="2514"/>
      <c r="AB29" s="2515"/>
      <c r="AC29" s="2502"/>
      <c r="AD29" s="2504"/>
      <c r="AE29" s="2504"/>
      <c r="AF29" s="2504"/>
      <c r="AG29" s="2503"/>
      <c r="AH29" s="2607"/>
      <c r="AI29" s="2608"/>
      <c r="AJ29" s="2608"/>
      <c r="AK29" s="2608"/>
      <c r="AL29" s="2608"/>
      <c r="AM29" s="2608"/>
      <c r="AN29" s="2608"/>
      <c r="AO29" s="2609"/>
      <c r="AP29" s="344"/>
      <c r="AR29" s="410"/>
      <c r="AS29" s="357"/>
      <c r="AU29" s="344"/>
      <c r="AV29" s="345"/>
      <c r="AW29" s="344"/>
      <c r="AX29" s="344"/>
      <c r="AY29" s="732"/>
      <c r="AZ29" s="395">
        <v>3</v>
      </c>
      <c r="BA29" s="2557" t="s">
        <v>1648</v>
      </c>
      <c r="BB29" s="2558"/>
    </row>
    <row r="30" spans="2:54" ht="15" customHeight="1">
      <c r="B30" s="670"/>
      <c r="C30" s="2420" t="s">
        <v>1445</v>
      </c>
      <c r="D30" s="2420"/>
      <c r="E30" s="2420"/>
      <c r="F30" s="2452"/>
      <c r="G30" s="2452"/>
      <c r="H30" s="2452"/>
      <c r="I30" s="2452"/>
      <c r="J30" s="2452"/>
      <c r="K30" s="2452"/>
      <c r="L30" s="2452"/>
      <c r="M30" s="2452"/>
      <c r="N30" s="2452"/>
      <c r="O30" s="2452"/>
      <c r="P30" s="2452"/>
      <c r="Q30" s="2452"/>
      <c r="R30" s="2452"/>
      <c r="S30" s="2452"/>
      <c r="T30" s="2452"/>
      <c r="U30" s="2452"/>
      <c r="V30" s="2452"/>
      <c r="W30" s="2452"/>
      <c r="X30" s="2452"/>
      <c r="Y30" s="2452"/>
      <c r="Z30" s="2452"/>
      <c r="AA30" s="2452"/>
      <c r="AB30" s="2453"/>
      <c r="AC30" s="2492"/>
      <c r="AD30" s="2493"/>
      <c r="AE30" s="2493"/>
      <c r="AF30" s="2493"/>
      <c r="AG30" s="2494"/>
      <c r="AH30" s="2457"/>
      <c r="AI30" s="2458"/>
      <c r="AJ30" s="2458"/>
      <c r="AK30" s="2458"/>
      <c r="AL30" s="2458"/>
      <c r="AM30" s="2458"/>
      <c r="AN30" s="2458"/>
      <c r="AO30" s="2459"/>
      <c r="AP30" s="344"/>
      <c r="AR30" s="410"/>
      <c r="AS30" s="357"/>
      <c r="AU30" s="344"/>
      <c r="AV30" s="395">
        <v>3</v>
      </c>
      <c r="AW30" s="340" t="s">
        <v>1457</v>
      </c>
      <c r="AX30" s="344"/>
      <c r="AY30" s="732"/>
      <c r="AZ30" s="342"/>
      <c r="BA30" s="2557" t="s">
        <v>1650</v>
      </c>
      <c r="BB30" s="2558"/>
    </row>
    <row r="31" spans="2:54" ht="15" customHeight="1">
      <c r="AP31" s="344"/>
      <c r="AR31" s="410"/>
      <c r="AS31" s="357"/>
      <c r="AU31" s="344"/>
      <c r="AV31" s="733"/>
      <c r="AW31" s="340" t="s">
        <v>1523</v>
      </c>
      <c r="AX31" s="344"/>
      <c r="AY31" s="732"/>
      <c r="AZ31" s="342"/>
      <c r="BA31" s="2557" t="s">
        <v>1649</v>
      </c>
      <c r="BB31" s="2558"/>
    </row>
    <row r="32" spans="2:54" ht="16.5" customHeight="1">
      <c r="B32" s="2522" t="s">
        <v>1840</v>
      </c>
      <c r="C32" s="2524" t="s">
        <v>1511</v>
      </c>
      <c r="D32" s="2524"/>
      <c r="E32" s="2524"/>
      <c r="F32" s="2524"/>
      <c r="G32" s="2524"/>
      <c r="H32" s="2524"/>
      <c r="I32" s="2524"/>
      <c r="J32" s="2524"/>
      <c r="K32" s="2524"/>
      <c r="L32" s="2524"/>
      <c r="M32" s="2524"/>
      <c r="N32" s="2524"/>
      <c r="O32" s="2524"/>
      <c r="P32" s="2524"/>
      <c r="Q32" s="2524"/>
      <c r="R32" s="2524"/>
      <c r="S32" s="2524"/>
      <c r="T32" s="2524"/>
      <c r="U32" s="2524"/>
      <c r="V32" s="2524"/>
      <c r="W32" s="2524"/>
      <c r="X32" s="2524"/>
      <c r="Y32" s="2524"/>
      <c r="Z32" s="2524"/>
      <c r="AA32" s="2524"/>
      <c r="AB32" s="2524"/>
      <c r="AC32" s="2524"/>
      <c r="AD32" s="2524"/>
      <c r="AE32" s="2524"/>
      <c r="AF32" s="2524"/>
      <c r="AG32" s="2524"/>
      <c r="AH32" s="2524"/>
      <c r="AI32" s="2524"/>
      <c r="AJ32" s="2524"/>
      <c r="AK32" s="2524"/>
      <c r="AL32" s="2524"/>
      <c r="AM32" s="2524"/>
      <c r="AN32" s="2524"/>
      <c r="AO32" s="2525"/>
      <c r="AP32" s="344"/>
      <c r="AR32" s="410"/>
      <c r="AS32" s="357"/>
      <c r="AU32" s="344"/>
      <c r="AV32" s="342"/>
      <c r="AW32" s="340" t="s">
        <v>1524</v>
      </c>
      <c r="AX32" s="344"/>
      <c r="AY32" s="732"/>
      <c r="AZ32" s="342"/>
      <c r="BA32" s="2557" t="s">
        <v>1526</v>
      </c>
      <c r="BB32" s="2558"/>
    </row>
    <row r="33" spans="2:54" ht="13.5" customHeight="1">
      <c r="B33" s="2523"/>
      <c r="C33" s="388" t="s">
        <v>1929</v>
      </c>
      <c r="D33" s="344"/>
      <c r="E33" s="389"/>
      <c r="F33" s="389"/>
      <c r="G33" s="344"/>
      <c r="H33" s="344"/>
      <c r="I33" s="344"/>
      <c r="J33" s="344"/>
      <c r="K33" s="344"/>
      <c r="L33" s="344"/>
      <c r="M33" s="344"/>
      <c r="N33" s="344"/>
      <c r="O33" s="344"/>
      <c r="P33" s="355" t="s">
        <v>1931</v>
      </c>
      <c r="Q33" s="389"/>
      <c r="R33" s="389"/>
      <c r="S33" s="389"/>
      <c r="T33" s="389"/>
      <c r="U33" s="389"/>
      <c r="V33" s="389"/>
      <c r="W33" s="389"/>
      <c r="X33" s="389"/>
      <c r="Y33" s="389"/>
      <c r="Z33" s="389"/>
      <c r="AA33" s="389"/>
      <c r="AB33" s="389"/>
      <c r="AC33" s="388" t="s">
        <v>1941</v>
      </c>
      <c r="AD33" s="389"/>
      <c r="AE33" s="389"/>
      <c r="AF33" s="389"/>
      <c r="AG33" s="389"/>
      <c r="AH33" s="389"/>
      <c r="AI33" s="389"/>
      <c r="AJ33" s="389"/>
      <c r="AK33" s="389"/>
      <c r="AL33" s="389"/>
      <c r="AM33" s="389"/>
      <c r="AN33" s="389"/>
      <c r="AO33" s="390"/>
      <c r="AP33" s="344"/>
      <c r="AR33" s="410"/>
      <c r="AS33" s="357"/>
      <c r="AU33" s="344"/>
      <c r="AV33" s="345"/>
      <c r="AW33" s="344"/>
      <c r="AX33" s="344"/>
      <c r="AY33" s="732"/>
      <c r="AZ33" s="342"/>
      <c r="BA33" s="2557"/>
      <c r="BB33" s="2558"/>
    </row>
    <row r="34" spans="2:54" ht="13.5" customHeight="1">
      <c r="B34" s="2523"/>
      <c r="C34" s="388" t="s">
        <v>1930</v>
      </c>
      <c r="D34" s="344"/>
      <c r="E34" s="389"/>
      <c r="F34" s="389"/>
      <c r="G34" s="391"/>
      <c r="H34" s="391"/>
      <c r="I34" s="391"/>
      <c r="J34" s="391"/>
      <c r="K34" s="391"/>
      <c r="L34" s="391"/>
      <c r="M34" s="391"/>
      <c r="N34" s="391"/>
      <c r="O34" s="391"/>
      <c r="P34" s="355" t="s">
        <v>1932</v>
      </c>
      <c r="Q34" s="388"/>
      <c r="R34" s="389"/>
      <c r="S34" s="389"/>
      <c r="T34" s="389"/>
      <c r="U34" s="389"/>
      <c r="V34" s="389"/>
      <c r="W34" s="389"/>
      <c r="X34" s="389"/>
      <c r="Y34" s="389"/>
      <c r="Z34" s="389"/>
      <c r="AA34" s="389"/>
      <c r="AB34" s="389"/>
      <c r="AC34" s="388" t="s">
        <v>1942</v>
      </c>
      <c r="AD34" s="388"/>
      <c r="AE34" s="388"/>
      <c r="AF34" s="388"/>
      <c r="AG34" s="388"/>
      <c r="AH34" s="388"/>
      <c r="AI34" s="388"/>
      <c r="AJ34" s="388"/>
      <c r="AK34" s="388"/>
      <c r="AL34" s="388"/>
      <c r="AM34" s="388"/>
      <c r="AN34" s="388"/>
      <c r="AO34" s="390"/>
      <c r="AP34" s="344"/>
      <c r="AR34" s="410"/>
      <c r="AS34" s="357"/>
      <c r="AU34" s="344"/>
      <c r="AV34" s="395">
        <v>4</v>
      </c>
      <c r="AW34" s="340" t="s">
        <v>1525</v>
      </c>
      <c r="AX34" s="344"/>
      <c r="AY34" s="732"/>
      <c r="AZ34" s="395">
        <v>4</v>
      </c>
      <c r="BA34" s="2557" t="s">
        <v>1651</v>
      </c>
      <c r="BB34" s="2558"/>
    </row>
    <row r="35" spans="2:54" ht="13.5" customHeight="1">
      <c r="B35" s="2523"/>
      <c r="C35" s="388" t="s">
        <v>1947</v>
      </c>
      <c r="D35" s="344"/>
      <c r="E35" s="389"/>
      <c r="F35" s="389"/>
      <c r="G35" s="391"/>
      <c r="H35" s="391"/>
      <c r="I35" s="391"/>
      <c r="J35" s="391"/>
      <c r="K35" s="391"/>
      <c r="L35" s="391"/>
      <c r="M35" s="391"/>
      <c r="N35" s="391"/>
      <c r="O35" s="391"/>
      <c r="P35" s="355" t="s">
        <v>1933</v>
      </c>
      <c r="Q35" s="388"/>
      <c r="R35" s="389"/>
      <c r="S35" s="389"/>
      <c r="T35" s="389"/>
      <c r="U35" s="389"/>
      <c r="V35" s="389"/>
      <c r="W35" s="389"/>
      <c r="X35" s="389"/>
      <c r="Y35" s="389"/>
      <c r="Z35" s="389"/>
      <c r="AA35" s="389"/>
      <c r="AB35" s="389"/>
      <c r="AC35" s="388" t="s">
        <v>1943</v>
      </c>
      <c r="AD35" s="388"/>
      <c r="AE35" s="388"/>
      <c r="AF35" s="388"/>
      <c r="AG35" s="388"/>
      <c r="AH35" s="388"/>
      <c r="AI35" s="388"/>
      <c r="AJ35" s="388"/>
      <c r="AK35" s="388"/>
      <c r="AL35" s="388"/>
      <c r="AM35" s="388"/>
      <c r="AN35" s="388"/>
      <c r="AO35" s="390"/>
      <c r="AP35" s="344"/>
      <c r="AR35" s="410"/>
      <c r="AS35" s="357"/>
      <c r="AU35" s="344"/>
      <c r="AV35" s="345"/>
      <c r="AW35" s="344"/>
      <c r="AX35" s="344"/>
      <c r="AY35" s="732"/>
      <c r="AZ35" s="342"/>
      <c r="BA35" s="2557" t="s">
        <v>1652</v>
      </c>
      <c r="BB35" s="2558"/>
    </row>
    <row r="36" spans="2:54" ht="13.5" customHeight="1">
      <c r="B36" s="2523"/>
      <c r="C36" s="388" t="s">
        <v>1948</v>
      </c>
      <c r="D36" s="344"/>
      <c r="E36" s="389"/>
      <c r="F36" s="389"/>
      <c r="G36" s="391"/>
      <c r="H36" s="391"/>
      <c r="I36" s="391"/>
      <c r="J36" s="391"/>
      <c r="K36" s="391"/>
      <c r="L36" s="391"/>
      <c r="M36" s="391"/>
      <c r="N36" s="391"/>
      <c r="O36" s="391"/>
      <c r="P36" s="355" t="s">
        <v>1934</v>
      </c>
      <c r="Q36" s="388"/>
      <c r="R36" s="389"/>
      <c r="S36" s="389"/>
      <c r="T36" s="389"/>
      <c r="U36" s="389"/>
      <c r="V36" s="389"/>
      <c r="W36" s="389"/>
      <c r="X36" s="389"/>
      <c r="Y36" s="389"/>
      <c r="Z36" s="389"/>
      <c r="AA36" s="389"/>
      <c r="AB36" s="389"/>
      <c r="AC36" s="388" t="s">
        <v>1944</v>
      </c>
      <c r="AD36" s="388"/>
      <c r="AE36" s="388"/>
      <c r="AF36" s="388"/>
      <c r="AG36" s="388"/>
      <c r="AH36" s="388"/>
      <c r="AI36" s="388"/>
      <c r="AJ36" s="388"/>
      <c r="AK36" s="388"/>
      <c r="AL36" s="388"/>
      <c r="AM36" s="388"/>
      <c r="AN36" s="388"/>
      <c r="AO36" s="390"/>
      <c r="AP36" s="344"/>
      <c r="AR36" s="410"/>
      <c r="AS36" s="357"/>
      <c r="AU36" s="344"/>
      <c r="AV36" s="395">
        <v>5</v>
      </c>
      <c r="AW36" s="340" t="s">
        <v>1527</v>
      </c>
      <c r="AX36" s="344"/>
      <c r="AY36" s="732"/>
      <c r="AZ36" s="342"/>
      <c r="BA36" s="2557" t="s">
        <v>1653</v>
      </c>
      <c r="BB36" s="2558"/>
    </row>
    <row r="37" spans="2:54" ht="13.5" customHeight="1">
      <c r="B37" s="2523"/>
      <c r="C37" s="388" t="s">
        <v>1949</v>
      </c>
      <c r="D37" s="344"/>
      <c r="E37" s="389"/>
      <c r="F37" s="389"/>
      <c r="G37" s="391"/>
      <c r="H37" s="391"/>
      <c r="I37" s="391"/>
      <c r="J37" s="391"/>
      <c r="K37" s="391"/>
      <c r="L37" s="391"/>
      <c r="M37" s="391"/>
      <c r="N37" s="391"/>
      <c r="O37" s="391"/>
      <c r="P37" s="355" t="s">
        <v>1935</v>
      </c>
      <c r="Q37" s="388"/>
      <c r="R37" s="389"/>
      <c r="S37" s="389"/>
      <c r="T37" s="389"/>
      <c r="U37" s="389"/>
      <c r="V37" s="389"/>
      <c r="W37" s="389"/>
      <c r="X37" s="389"/>
      <c r="Y37" s="389"/>
      <c r="Z37" s="389"/>
      <c r="AA37" s="389"/>
      <c r="AB37" s="389"/>
      <c r="AC37" s="797" t="s">
        <v>1854</v>
      </c>
      <c r="AD37" s="388"/>
      <c r="AE37" s="388"/>
      <c r="AF37" s="388"/>
      <c r="AG37" s="388"/>
      <c r="AH37" s="388"/>
      <c r="AI37" s="388"/>
      <c r="AJ37" s="388"/>
      <c r="AK37" s="388"/>
      <c r="AL37" s="388"/>
      <c r="AM37" s="388"/>
      <c r="AN37" s="388"/>
      <c r="AO37" s="390"/>
      <c r="AP37" s="344"/>
      <c r="AR37" s="410"/>
      <c r="AS37" s="357"/>
      <c r="AU37" s="344"/>
      <c r="AV37" s="345"/>
      <c r="AW37" s="344"/>
      <c r="AX37" s="344"/>
      <c r="AY37" s="732"/>
      <c r="AZ37" s="342"/>
      <c r="BA37" s="2557"/>
      <c r="BB37" s="2558"/>
    </row>
    <row r="38" spans="2:54" ht="13.5" customHeight="1">
      <c r="B38" s="2523"/>
      <c r="C38" s="388" t="s">
        <v>1950</v>
      </c>
      <c r="D38" s="344"/>
      <c r="E38" s="389"/>
      <c r="F38" s="389"/>
      <c r="G38" s="391"/>
      <c r="H38" s="391"/>
      <c r="I38" s="391"/>
      <c r="J38" s="391"/>
      <c r="K38" s="391"/>
      <c r="L38" s="391"/>
      <c r="M38" s="391"/>
      <c r="N38" s="391"/>
      <c r="O38" s="391"/>
      <c r="P38" s="355" t="s">
        <v>1936</v>
      </c>
      <c r="Q38" s="388"/>
      <c r="R38" s="389"/>
      <c r="S38" s="389"/>
      <c r="T38" s="389"/>
      <c r="U38" s="389"/>
      <c r="V38" s="389"/>
      <c r="W38" s="389"/>
      <c r="X38" s="389"/>
      <c r="Y38" s="389"/>
      <c r="Z38" s="389"/>
      <c r="AA38" s="389"/>
      <c r="AB38" s="389"/>
      <c r="AC38" s="388" t="s">
        <v>1855</v>
      </c>
      <c r="AD38" s="388"/>
      <c r="AE38" s="388"/>
      <c r="AF38" s="388"/>
      <c r="AG38" s="388"/>
      <c r="AH38" s="388"/>
      <c r="AI38" s="388"/>
      <c r="AJ38" s="388"/>
      <c r="AK38" s="388"/>
      <c r="AL38" s="388"/>
      <c r="AM38" s="388"/>
      <c r="AN38" s="388"/>
      <c r="AO38" s="390"/>
      <c r="AP38" s="344"/>
      <c r="AR38" s="410"/>
      <c r="AS38" s="357"/>
      <c r="AU38" s="344"/>
      <c r="AV38" s="395">
        <v>6</v>
      </c>
      <c r="AW38" s="340" t="s">
        <v>1528</v>
      </c>
      <c r="AX38" s="344"/>
      <c r="AY38" s="732"/>
      <c r="AZ38" s="395">
        <v>5</v>
      </c>
      <c r="BA38" s="2557" t="s">
        <v>1533</v>
      </c>
      <c r="BB38" s="2558"/>
    </row>
    <row r="39" spans="2:54" ht="13.5" customHeight="1">
      <c r="B39" s="2523"/>
      <c r="C39" s="388" t="s">
        <v>1951</v>
      </c>
      <c r="D39" s="344"/>
      <c r="E39" s="389"/>
      <c r="F39" s="389"/>
      <c r="G39" s="391"/>
      <c r="H39" s="391"/>
      <c r="I39" s="391"/>
      <c r="J39" s="391"/>
      <c r="K39" s="391"/>
      <c r="L39" s="391"/>
      <c r="M39" s="391"/>
      <c r="N39" s="391"/>
      <c r="O39" s="391"/>
      <c r="P39" s="355" t="s">
        <v>1937</v>
      </c>
      <c r="Q39" s="388"/>
      <c r="R39" s="389"/>
      <c r="S39" s="389"/>
      <c r="T39" s="389"/>
      <c r="U39" s="389"/>
      <c r="V39" s="389"/>
      <c r="W39" s="389"/>
      <c r="X39" s="389"/>
      <c r="Y39" s="389"/>
      <c r="Z39" s="389"/>
      <c r="AA39" s="389"/>
      <c r="AB39" s="389"/>
      <c r="AC39" s="388" t="s">
        <v>1945</v>
      </c>
      <c r="AD39" s="388"/>
      <c r="AE39" s="388"/>
      <c r="AF39" s="388"/>
      <c r="AG39" s="388"/>
      <c r="AH39" s="388"/>
      <c r="AI39" s="388"/>
      <c r="AJ39" s="388"/>
      <c r="AK39" s="388"/>
      <c r="AL39" s="388"/>
      <c r="AM39" s="388"/>
      <c r="AN39" s="388"/>
      <c r="AO39" s="390"/>
      <c r="AP39" s="344"/>
      <c r="AR39" s="410"/>
      <c r="AS39" s="357"/>
      <c r="AU39" s="344"/>
      <c r="AV39" s="345"/>
      <c r="AW39" s="344"/>
      <c r="AX39" s="344"/>
      <c r="AY39" s="732"/>
      <c r="AZ39" s="345"/>
      <c r="BA39" s="2557" t="s">
        <v>1654</v>
      </c>
      <c r="BB39" s="2558"/>
    </row>
    <row r="40" spans="2:54" ht="13.5" customHeight="1">
      <c r="B40" s="2523"/>
      <c r="C40" s="388" t="s">
        <v>1952</v>
      </c>
      <c r="D40" s="344"/>
      <c r="E40" s="389"/>
      <c r="F40" s="389"/>
      <c r="G40" s="391"/>
      <c r="H40" s="391"/>
      <c r="I40" s="391"/>
      <c r="J40" s="391"/>
      <c r="K40" s="391"/>
      <c r="L40" s="391"/>
      <c r="M40" s="391"/>
      <c r="N40" s="391"/>
      <c r="O40" s="391"/>
      <c r="P40" s="355" t="s">
        <v>1938</v>
      </c>
      <c r="Q40" s="388"/>
      <c r="R40" s="389"/>
      <c r="S40" s="389"/>
      <c r="T40" s="389"/>
      <c r="U40" s="389"/>
      <c r="V40" s="389"/>
      <c r="W40" s="389"/>
      <c r="X40" s="389"/>
      <c r="Y40" s="389"/>
      <c r="Z40" s="389"/>
      <c r="AA40" s="389"/>
      <c r="AB40" s="389"/>
      <c r="AC40" s="388" t="s">
        <v>1512</v>
      </c>
      <c r="AD40" s="388"/>
      <c r="AE40" s="388"/>
      <c r="AF40" s="388"/>
      <c r="AG40" s="388"/>
      <c r="AH40" s="388"/>
      <c r="AI40" s="388"/>
      <c r="AJ40" s="388"/>
      <c r="AK40" s="388"/>
      <c r="AL40" s="388"/>
      <c r="AM40" s="388"/>
      <c r="AN40" s="388"/>
      <c r="AO40" s="390"/>
      <c r="AP40" s="344"/>
      <c r="AR40" s="410"/>
      <c r="AS40" s="357"/>
      <c r="AU40" s="344"/>
      <c r="AV40" s="395">
        <v>7</v>
      </c>
      <c r="AW40" s="340" t="s">
        <v>1529</v>
      </c>
      <c r="AX40" s="344"/>
      <c r="AY40" s="732"/>
      <c r="AZ40" s="342"/>
      <c r="BA40" s="2557" t="s">
        <v>1655</v>
      </c>
      <c r="BB40" s="2558"/>
    </row>
    <row r="41" spans="2:54" ht="13.5" customHeight="1">
      <c r="B41" s="2523"/>
      <c r="C41" s="388" t="s">
        <v>1953</v>
      </c>
      <c r="D41" s="344"/>
      <c r="E41" s="389"/>
      <c r="F41" s="389"/>
      <c r="G41" s="391"/>
      <c r="H41" s="391"/>
      <c r="I41" s="391"/>
      <c r="J41" s="391"/>
      <c r="K41" s="391"/>
      <c r="L41" s="391"/>
      <c r="M41" s="391"/>
      <c r="N41" s="391"/>
      <c r="O41" s="391"/>
      <c r="P41" s="388" t="s">
        <v>1939</v>
      </c>
      <c r="Q41" s="388"/>
      <c r="R41" s="389"/>
      <c r="S41" s="389"/>
      <c r="T41" s="389"/>
      <c r="U41" s="389"/>
      <c r="V41" s="389"/>
      <c r="W41" s="389"/>
      <c r="X41" s="389"/>
      <c r="Y41" s="389"/>
      <c r="Z41" s="389"/>
      <c r="AA41" s="389"/>
      <c r="AB41" s="389"/>
      <c r="AC41" s="388" t="s">
        <v>1946</v>
      </c>
      <c r="AD41" s="388"/>
      <c r="AE41" s="388"/>
      <c r="AF41" s="388"/>
      <c r="AG41" s="388"/>
      <c r="AH41" s="388"/>
      <c r="AI41" s="388"/>
      <c r="AJ41" s="388"/>
      <c r="AK41" s="388"/>
      <c r="AL41" s="388"/>
      <c r="AM41" s="388"/>
      <c r="AN41" s="388"/>
      <c r="AO41" s="390"/>
      <c r="AP41" s="344"/>
      <c r="AR41" s="410"/>
      <c r="AS41" s="357"/>
      <c r="AU41" s="344"/>
      <c r="AV41" s="345"/>
      <c r="AW41" s="344"/>
      <c r="AX41" s="344"/>
      <c r="AY41" s="732"/>
      <c r="AZ41" s="342"/>
      <c r="BA41" s="344"/>
      <c r="BB41" s="339"/>
    </row>
    <row r="42" spans="2:54" ht="13.5" customHeight="1">
      <c r="B42" s="2523"/>
      <c r="C42" s="394" t="s">
        <v>1954</v>
      </c>
      <c r="D42" s="346"/>
      <c r="E42" s="392"/>
      <c r="F42" s="392"/>
      <c r="G42" s="393"/>
      <c r="H42" s="393"/>
      <c r="I42" s="393"/>
      <c r="J42" s="393"/>
      <c r="K42" s="393"/>
      <c r="L42" s="393"/>
      <c r="M42" s="393"/>
      <c r="N42" s="393"/>
      <c r="O42" s="393"/>
      <c r="P42" s="394" t="s">
        <v>1940</v>
      </c>
      <c r="Q42" s="392"/>
      <c r="R42" s="346"/>
      <c r="S42" s="346"/>
      <c r="T42" s="346"/>
      <c r="U42" s="346"/>
      <c r="V42" s="346"/>
      <c r="W42" s="346"/>
      <c r="X42" s="346"/>
      <c r="Y42" s="346"/>
      <c r="Z42" s="346"/>
      <c r="AA42" s="346"/>
      <c r="AB42" s="346"/>
      <c r="AC42" s="392"/>
      <c r="AD42" s="346"/>
      <c r="AE42" s="346"/>
      <c r="AF42" s="346"/>
      <c r="AG42" s="346"/>
      <c r="AH42" s="346"/>
      <c r="AI42" s="346"/>
      <c r="AJ42" s="346"/>
      <c r="AK42" s="346"/>
      <c r="AL42" s="346"/>
      <c r="AM42" s="346"/>
      <c r="AN42" s="346"/>
      <c r="AO42" s="338"/>
      <c r="AP42" s="344"/>
      <c r="AR42" s="410"/>
      <c r="AS42" s="357"/>
      <c r="AU42" s="344"/>
      <c r="AV42" s="395">
        <v>8</v>
      </c>
      <c r="AW42" s="340" t="s">
        <v>1530</v>
      </c>
      <c r="AX42" s="344"/>
      <c r="AY42" s="732"/>
      <c r="AZ42" s="395">
        <v>6</v>
      </c>
      <c r="BA42" s="2622" t="s">
        <v>1787</v>
      </c>
      <c r="BB42" s="2623"/>
    </row>
    <row r="43" spans="2:54" ht="13.5" customHeight="1">
      <c r="B43" s="2545" t="s">
        <v>2046</v>
      </c>
      <c r="C43" s="388" t="s">
        <v>2045</v>
      </c>
      <c r="D43" s="389"/>
      <c r="E43" s="389"/>
      <c r="F43" s="344"/>
      <c r="G43" s="344"/>
      <c r="H43" s="344"/>
      <c r="I43" s="344"/>
      <c r="J43" s="344"/>
      <c r="K43" s="344"/>
      <c r="L43" s="344"/>
      <c r="M43" s="344"/>
      <c r="N43" s="344"/>
      <c r="O43" s="344"/>
      <c r="P43" s="389" t="s">
        <v>1863</v>
      </c>
      <c r="Q43" s="389"/>
      <c r="R43" s="389"/>
      <c r="S43" s="389"/>
      <c r="T43" s="389"/>
      <c r="U43" s="389"/>
      <c r="V43" s="389"/>
      <c r="W43" s="389"/>
      <c r="X43" s="389"/>
      <c r="Y43" s="389"/>
      <c r="Z43" s="389"/>
      <c r="AA43" s="389"/>
      <c r="AB43" s="389"/>
      <c r="AC43" s="388" t="s">
        <v>2034</v>
      </c>
      <c r="AD43" s="344"/>
      <c r="AE43" s="344"/>
      <c r="AF43" s="344"/>
      <c r="AG43" s="344"/>
      <c r="AH43" s="344"/>
      <c r="AI43" s="344"/>
      <c r="AJ43" s="344"/>
      <c r="AK43" s="344"/>
      <c r="AL43" s="344"/>
      <c r="AM43" s="344"/>
      <c r="AN43" s="344"/>
      <c r="AO43" s="339"/>
      <c r="AP43" s="344"/>
      <c r="AR43" s="410"/>
      <c r="AS43" s="357"/>
      <c r="AU43" s="344"/>
      <c r="AV43" s="345"/>
      <c r="AW43" s="734" t="s">
        <v>1785</v>
      </c>
      <c r="AX43" s="344"/>
      <c r="AY43" s="732"/>
      <c r="AZ43" s="342"/>
      <c r="BA43" s="2622" t="s">
        <v>1753</v>
      </c>
      <c r="BB43" s="2623"/>
    </row>
    <row r="44" spans="2:54" ht="13.5" customHeight="1">
      <c r="B44" s="2546"/>
      <c r="C44" s="388" t="s">
        <v>1856</v>
      </c>
      <c r="D44" s="388"/>
      <c r="E44" s="389"/>
      <c r="F44" s="344"/>
      <c r="G44" s="344"/>
      <c r="H44" s="344"/>
      <c r="I44" s="344"/>
      <c r="J44" s="344"/>
      <c r="K44" s="344"/>
      <c r="L44" s="344"/>
      <c r="M44" s="344"/>
      <c r="N44" s="344"/>
      <c r="O44" s="344"/>
      <c r="P44" s="388" t="s">
        <v>1864</v>
      </c>
      <c r="Q44" s="388"/>
      <c r="R44" s="389"/>
      <c r="S44" s="389"/>
      <c r="T44" s="389"/>
      <c r="U44" s="389"/>
      <c r="V44" s="389"/>
      <c r="W44" s="389"/>
      <c r="X44" s="389"/>
      <c r="Y44" s="389"/>
      <c r="Z44" s="389"/>
      <c r="AA44" s="389"/>
      <c r="AB44" s="389"/>
      <c r="AC44" s="388" t="s">
        <v>2035</v>
      </c>
      <c r="AD44" s="344"/>
      <c r="AE44" s="344"/>
      <c r="AF44" s="344"/>
      <c r="AG44" s="344"/>
      <c r="AH44" s="344"/>
      <c r="AI44" s="344"/>
      <c r="AJ44" s="344"/>
      <c r="AK44" s="344"/>
      <c r="AL44" s="344"/>
      <c r="AM44" s="344"/>
      <c r="AN44" s="344"/>
      <c r="AO44" s="339"/>
      <c r="AP44" s="344"/>
      <c r="AR44" s="410"/>
      <c r="AS44" s="357"/>
      <c r="AU44" s="344"/>
      <c r="AV44" s="345"/>
      <c r="AW44" s="734" t="s">
        <v>1646</v>
      </c>
      <c r="AX44" s="344"/>
      <c r="AY44" s="732"/>
      <c r="AZ44" s="342"/>
      <c r="BA44" s="2557" t="s">
        <v>1751</v>
      </c>
      <c r="BB44" s="2558"/>
    </row>
    <row r="45" spans="2:54" ht="13.5" customHeight="1">
      <c r="B45" s="2546"/>
      <c r="C45" s="388" t="s">
        <v>1857</v>
      </c>
      <c r="D45" s="388"/>
      <c r="E45" s="389"/>
      <c r="F45" s="344"/>
      <c r="G45" s="344"/>
      <c r="H45" s="344"/>
      <c r="I45" s="344"/>
      <c r="J45" s="344"/>
      <c r="K45" s="344"/>
      <c r="L45" s="344"/>
      <c r="M45" s="344"/>
      <c r="N45" s="344"/>
      <c r="O45" s="344"/>
      <c r="P45" s="388" t="s">
        <v>2026</v>
      </c>
      <c r="Q45" s="388"/>
      <c r="R45" s="389"/>
      <c r="S45" s="389"/>
      <c r="T45" s="389"/>
      <c r="U45" s="389"/>
      <c r="V45" s="389"/>
      <c r="W45" s="389"/>
      <c r="X45" s="389"/>
      <c r="Y45" s="389"/>
      <c r="Z45" s="389"/>
      <c r="AA45" s="389"/>
      <c r="AB45" s="389"/>
      <c r="AC45" s="388" t="s">
        <v>2036</v>
      </c>
      <c r="AD45" s="344"/>
      <c r="AE45" s="344"/>
      <c r="AF45" s="344"/>
      <c r="AG45" s="344"/>
      <c r="AH45" s="344"/>
      <c r="AI45" s="344"/>
      <c r="AJ45" s="344"/>
      <c r="AK45" s="344"/>
      <c r="AL45" s="344"/>
      <c r="AM45" s="344"/>
      <c r="AN45" s="344"/>
      <c r="AO45" s="339"/>
      <c r="AP45" s="344"/>
      <c r="AR45" s="410"/>
      <c r="AS45" s="357"/>
      <c r="AU45" s="344"/>
      <c r="AV45" s="345"/>
      <c r="AW45" s="734" t="s">
        <v>1786</v>
      </c>
      <c r="AX45" s="344"/>
      <c r="AY45" s="732"/>
      <c r="AZ45" s="342"/>
      <c r="BA45" s="2557" t="s">
        <v>1752</v>
      </c>
      <c r="BB45" s="2558"/>
    </row>
    <row r="46" spans="2:54" ht="13.5" customHeight="1">
      <c r="B46" s="2546"/>
      <c r="C46" s="388" t="s">
        <v>2044</v>
      </c>
      <c r="D46" s="388"/>
      <c r="E46" s="389"/>
      <c r="F46" s="344"/>
      <c r="G46" s="344"/>
      <c r="H46" s="344"/>
      <c r="I46" s="344"/>
      <c r="J46" s="344"/>
      <c r="K46" s="344"/>
      <c r="L46" s="344"/>
      <c r="M46" s="344"/>
      <c r="N46" s="344"/>
      <c r="O46" s="344"/>
      <c r="P46" s="792" t="s">
        <v>2027</v>
      </c>
      <c r="Q46" s="388"/>
      <c r="R46" s="389"/>
      <c r="S46" s="389"/>
      <c r="T46" s="389"/>
      <c r="U46" s="389"/>
      <c r="V46" s="389"/>
      <c r="W46" s="389"/>
      <c r="X46" s="389"/>
      <c r="Y46" s="389"/>
      <c r="Z46" s="389"/>
      <c r="AA46" s="389"/>
      <c r="AB46" s="389"/>
      <c r="AC46" s="388" t="s">
        <v>2037</v>
      </c>
      <c r="AD46" s="344"/>
      <c r="AE46" s="344"/>
      <c r="AF46" s="344"/>
      <c r="AG46" s="344"/>
      <c r="AH46" s="344"/>
      <c r="AI46" s="344"/>
      <c r="AJ46" s="344"/>
      <c r="AK46" s="344"/>
      <c r="AL46" s="344"/>
      <c r="AM46" s="344"/>
      <c r="AN46" s="344"/>
      <c r="AO46" s="339"/>
      <c r="AP46" s="344"/>
      <c r="AR46" s="410"/>
      <c r="AS46" s="357"/>
      <c r="AU46" s="344"/>
      <c r="AV46" s="345"/>
      <c r="AW46" s="344"/>
      <c r="AX46" s="344"/>
      <c r="AY46" s="732"/>
      <c r="AZ46" s="342"/>
      <c r="BA46" s="340"/>
      <c r="BB46" s="737"/>
    </row>
    <row r="47" spans="2:54" ht="13.5" customHeight="1">
      <c r="B47" s="2546"/>
      <c r="C47" s="797" t="s">
        <v>1854</v>
      </c>
      <c r="D47" s="388"/>
      <c r="E47" s="389"/>
      <c r="F47" s="344"/>
      <c r="G47" s="344"/>
      <c r="H47" s="344"/>
      <c r="I47" s="344"/>
      <c r="J47" s="344"/>
      <c r="K47" s="344"/>
      <c r="L47" s="344"/>
      <c r="M47" s="344"/>
      <c r="N47" s="344"/>
      <c r="O47" s="344"/>
      <c r="P47" s="388" t="s">
        <v>2028</v>
      </c>
      <c r="Q47" s="388"/>
      <c r="R47" s="389"/>
      <c r="S47" s="389"/>
      <c r="T47" s="389"/>
      <c r="U47" s="389"/>
      <c r="V47" s="389"/>
      <c r="W47" s="389"/>
      <c r="X47" s="389"/>
      <c r="Y47" s="389"/>
      <c r="Z47" s="389"/>
      <c r="AA47" s="389"/>
      <c r="AB47" s="389"/>
      <c r="AC47" s="388" t="s">
        <v>2038</v>
      </c>
      <c r="AD47" s="344"/>
      <c r="AE47" s="344"/>
      <c r="AF47" s="344"/>
      <c r="AG47" s="344"/>
      <c r="AH47" s="344"/>
      <c r="AI47" s="344"/>
      <c r="AJ47" s="344"/>
      <c r="AK47" s="344"/>
      <c r="AL47" s="344"/>
      <c r="AM47" s="344"/>
      <c r="AN47" s="344"/>
      <c r="AO47" s="339"/>
      <c r="AP47" s="344"/>
      <c r="AR47" s="410"/>
      <c r="AS47" s="357"/>
      <c r="AU47" s="344"/>
      <c r="AV47" s="395">
        <v>9</v>
      </c>
      <c r="AW47" s="340" t="s">
        <v>1531</v>
      </c>
      <c r="AX47" s="344"/>
      <c r="AY47" s="732"/>
      <c r="AZ47" s="395">
        <v>7</v>
      </c>
      <c r="BA47" s="2610" t="s">
        <v>1656</v>
      </c>
      <c r="BB47" s="2611"/>
    </row>
    <row r="48" spans="2:54" ht="13.5" customHeight="1">
      <c r="B48" s="2546"/>
      <c r="C48" s="388" t="s">
        <v>1858</v>
      </c>
      <c r="D48" s="388"/>
      <c r="E48" s="389"/>
      <c r="F48" s="344"/>
      <c r="G48" s="344"/>
      <c r="H48" s="344"/>
      <c r="I48" s="344"/>
      <c r="J48" s="344"/>
      <c r="K48" s="344"/>
      <c r="L48" s="344"/>
      <c r="M48" s="344"/>
      <c r="N48" s="344"/>
      <c r="O48" s="344"/>
      <c r="P48" s="388" t="s">
        <v>2029</v>
      </c>
      <c r="Q48" s="388"/>
      <c r="R48" s="389"/>
      <c r="S48" s="389"/>
      <c r="T48" s="389"/>
      <c r="U48" s="389"/>
      <c r="V48" s="389"/>
      <c r="W48" s="389"/>
      <c r="X48" s="389"/>
      <c r="Y48" s="389"/>
      <c r="Z48" s="389"/>
      <c r="AA48" s="389"/>
      <c r="AB48" s="389"/>
      <c r="AC48" s="388" t="s">
        <v>2039</v>
      </c>
      <c r="AD48" s="344"/>
      <c r="AE48" s="344"/>
      <c r="AF48" s="344"/>
      <c r="AG48" s="344"/>
      <c r="AH48" s="344"/>
      <c r="AI48" s="344"/>
      <c r="AJ48" s="344"/>
      <c r="AK48" s="344"/>
      <c r="AL48" s="344"/>
      <c r="AM48" s="344"/>
      <c r="AN48" s="344"/>
      <c r="AO48" s="339"/>
      <c r="AP48" s="344"/>
      <c r="AR48" s="410"/>
      <c r="AS48" s="357"/>
      <c r="AU48" s="344"/>
      <c r="AV48" s="733"/>
      <c r="AW48" s="340" t="s">
        <v>1532</v>
      </c>
      <c r="AX48" s="344"/>
      <c r="AY48" s="732"/>
      <c r="AZ48" s="342"/>
      <c r="BA48" s="2610" t="s">
        <v>1657</v>
      </c>
      <c r="BB48" s="2611"/>
    </row>
    <row r="49" spans="2:54" ht="13.5" customHeight="1">
      <c r="B49" s="2546"/>
      <c r="C49" s="388" t="s">
        <v>1859</v>
      </c>
      <c r="D49" s="388"/>
      <c r="E49" s="389"/>
      <c r="F49" s="344"/>
      <c r="G49" s="344"/>
      <c r="H49" s="344"/>
      <c r="I49" s="344"/>
      <c r="J49" s="344"/>
      <c r="K49" s="344"/>
      <c r="L49" s="344"/>
      <c r="M49" s="344"/>
      <c r="N49" s="344"/>
      <c r="O49" s="344"/>
      <c r="P49" s="388" t="s">
        <v>2030</v>
      </c>
      <c r="Q49" s="388"/>
      <c r="R49" s="389"/>
      <c r="S49" s="389"/>
      <c r="T49" s="389"/>
      <c r="U49" s="389"/>
      <c r="V49" s="389"/>
      <c r="W49" s="389"/>
      <c r="X49" s="389"/>
      <c r="Y49" s="389"/>
      <c r="Z49" s="389"/>
      <c r="AA49" s="389"/>
      <c r="AB49" s="389"/>
      <c r="AC49" s="388" t="s">
        <v>2040</v>
      </c>
      <c r="AD49" s="344"/>
      <c r="AE49" s="344"/>
      <c r="AF49" s="344"/>
      <c r="AG49" s="344"/>
      <c r="AH49" s="344"/>
      <c r="AI49" s="344"/>
      <c r="AJ49" s="344"/>
      <c r="AK49" s="344"/>
      <c r="AL49" s="344"/>
      <c r="AM49" s="344"/>
      <c r="AN49" s="344"/>
      <c r="AO49" s="339"/>
      <c r="AP49" s="344"/>
      <c r="AR49" s="410"/>
      <c r="AS49" s="357"/>
      <c r="AU49" s="344"/>
      <c r="AV49" s="342"/>
      <c r="AW49" s="344"/>
      <c r="AX49" s="344"/>
      <c r="AY49" s="732"/>
      <c r="AZ49" s="342"/>
      <c r="BA49" s="340"/>
      <c r="BB49" s="737"/>
    </row>
    <row r="50" spans="2:54" ht="13.5" customHeight="1">
      <c r="B50" s="2546"/>
      <c r="C50" s="388" t="s">
        <v>1860</v>
      </c>
      <c r="D50" s="388"/>
      <c r="E50" s="389"/>
      <c r="F50" s="344"/>
      <c r="G50" s="344"/>
      <c r="H50" s="344"/>
      <c r="I50" s="344"/>
      <c r="J50" s="344"/>
      <c r="K50" s="344"/>
      <c r="L50" s="344"/>
      <c r="M50" s="344"/>
      <c r="N50" s="344"/>
      <c r="O50" s="344"/>
      <c r="P50" s="388" t="s">
        <v>2031</v>
      </c>
      <c r="Q50" s="388"/>
      <c r="R50" s="389"/>
      <c r="S50" s="389"/>
      <c r="T50" s="389"/>
      <c r="U50" s="389"/>
      <c r="V50" s="389"/>
      <c r="W50" s="389"/>
      <c r="X50" s="389"/>
      <c r="Y50" s="389"/>
      <c r="Z50" s="389"/>
      <c r="AA50" s="389"/>
      <c r="AB50" s="389"/>
      <c r="AC50" s="388" t="s">
        <v>2041</v>
      </c>
      <c r="AD50" s="344"/>
      <c r="AE50" s="344"/>
      <c r="AF50" s="344"/>
      <c r="AG50" s="344"/>
      <c r="AH50" s="344"/>
      <c r="AI50" s="344"/>
      <c r="AJ50" s="344"/>
      <c r="AK50" s="344"/>
      <c r="AL50" s="344"/>
      <c r="AM50" s="344"/>
      <c r="AN50" s="344"/>
      <c r="AO50" s="339"/>
      <c r="AP50" s="344"/>
      <c r="AR50" s="410"/>
      <c r="AS50" s="357"/>
      <c r="AU50" s="344"/>
      <c r="AV50" s="395">
        <v>10</v>
      </c>
      <c r="AW50" s="340" t="s">
        <v>1783</v>
      </c>
      <c r="AX50" s="344"/>
      <c r="AY50" s="732"/>
      <c r="AZ50" s="395">
        <v>8</v>
      </c>
      <c r="BA50" s="340" t="s">
        <v>1647</v>
      </c>
      <c r="BB50" s="737"/>
    </row>
    <row r="51" spans="2:54" ht="13.5" customHeight="1">
      <c r="B51" s="2546"/>
      <c r="C51" s="788" t="s">
        <v>1861</v>
      </c>
      <c r="D51" s="388"/>
      <c r="E51" s="389"/>
      <c r="F51" s="781"/>
      <c r="G51" s="781"/>
      <c r="H51" s="781"/>
      <c r="I51" s="781"/>
      <c r="J51" s="781"/>
      <c r="K51" s="781"/>
      <c r="L51" s="781"/>
      <c r="M51" s="781"/>
      <c r="N51" s="781"/>
      <c r="O51" s="781"/>
      <c r="P51" s="388" t="s">
        <v>2032</v>
      </c>
      <c r="Q51" s="388"/>
      <c r="R51" s="389"/>
      <c r="S51" s="389"/>
      <c r="T51" s="389"/>
      <c r="U51" s="389"/>
      <c r="V51" s="389"/>
      <c r="W51" s="389"/>
      <c r="X51" s="389"/>
      <c r="Y51" s="781"/>
      <c r="Z51" s="389"/>
      <c r="AA51" s="389"/>
      <c r="AB51" s="389"/>
      <c r="AC51" s="388" t="s">
        <v>2042</v>
      </c>
      <c r="AD51" s="781"/>
      <c r="AE51" s="781"/>
      <c r="AF51" s="781"/>
      <c r="AG51" s="781"/>
      <c r="AH51" s="781"/>
      <c r="AI51" s="781"/>
      <c r="AJ51" s="781"/>
      <c r="AK51" s="781"/>
      <c r="AL51" s="781"/>
      <c r="AM51" s="781"/>
      <c r="AN51" s="781"/>
      <c r="AO51" s="786"/>
      <c r="AP51" s="344"/>
      <c r="AR51" s="410"/>
      <c r="AS51" s="357"/>
      <c r="AU51" s="344"/>
      <c r="AV51" s="342"/>
      <c r="AW51" s="340" t="s">
        <v>1784</v>
      </c>
      <c r="AX51" s="344"/>
      <c r="AY51" s="732"/>
      <c r="AZ51" s="342"/>
      <c r="BA51" s="397"/>
      <c r="BB51" s="737"/>
    </row>
    <row r="52" spans="2:54" ht="15" customHeight="1">
      <c r="B52" s="2547"/>
      <c r="C52" s="782" t="s">
        <v>1862</v>
      </c>
      <c r="D52" s="783"/>
      <c r="E52" s="784"/>
      <c r="F52" s="785"/>
      <c r="G52" s="785"/>
      <c r="H52" s="785"/>
      <c r="I52" s="785"/>
      <c r="J52" s="785"/>
      <c r="K52" s="785"/>
      <c r="L52" s="785"/>
      <c r="M52" s="785"/>
      <c r="N52" s="785"/>
      <c r="O52" s="785"/>
      <c r="P52" s="783" t="s">
        <v>2033</v>
      </c>
      <c r="Q52" s="783"/>
      <c r="R52" s="784"/>
      <c r="S52" s="784"/>
      <c r="T52" s="784"/>
      <c r="U52" s="784"/>
      <c r="V52" s="784"/>
      <c r="W52" s="784"/>
      <c r="X52" s="784"/>
      <c r="Y52" s="785"/>
      <c r="Z52" s="784"/>
      <c r="AA52" s="784"/>
      <c r="AB52" s="784"/>
      <c r="AC52" s="783" t="s">
        <v>2043</v>
      </c>
      <c r="AD52" s="785"/>
      <c r="AE52" s="785"/>
      <c r="AF52" s="785"/>
      <c r="AG52" s="785"/>
      <c r="AH52" s="785"/>
      <c r="AI52" s="785"/>
      <c r="AJ52" s="785"/>
      <c r="AK52" s="785"/>
      <c r="AL52" s="785"/>
      <c r="AM52" s="785"/>
      <c r="AN52" s="785"/>
      <c r="AO52" s="787"/>
      <c r="AP52" s="344"/>
      <c r="AR52" s="410"/>
      <c r="AS52" s="357"/>
      <c r="AU52" s="344"/>
      <c r="AV52" s="342"/>
      <c r="AW52" s="340"/>
      <c r="AX52" s="344"/>
      <c r="AY52" s="732"/>
      <c r="AZ52" s="342"/>
      <c r="BA52" s="2557"/>
      <c r="BB52" s="2619"/>
    </row>
    <row r="53" spans="2:54" ht="15" customHeight="1">
      <c r="B53" s="726" t="s">
        <v>1534</v>
      </c>
      <c r="C53" s="727"/>
      <c r="D53" s="727"/>
      <c r="E53" s="727"/>
      <c r="F53" s="727"/>
      <c r="G53" s="727"/>
      <c r="H53" s="727"/>
      <c r="I53" s="727"/>
      <c r="J53" s="727"/>
      <c r="K53" s="727"/>
      <c r="L53" s="727"/>
      <c r="M53" s="727"/>
      <c r="N53" s="727"/>
      <c r="O53" s="727"/>
      <c r="P53" s="337"/>
      <c r="Q53" s="337"/>
      <c r="R53" s="337"/>
      <c r="S53" s="337"/>
      <c r="T53" s="337"/>
      <c r="U53" s="337"/>
      <c r="V53" s="337"/>
      <c r="W53" s="337"/>
      <c r="X53" s="337"/>
      <c r="Y53" s="337"/>
      <c r="Z53" s="337"/>
      <c r="AA53" s="337"/>
      <c r="AB53" s="337"/>
      <c r="AC53" s="337"/>
      <c r="AD53" s="337"/>
      <c r="AE53" s="337"/>
      <c r="AF53" s="337"/>
      <c r="AG53" s="337"/>
      <c r="AH53" s="337"/>
      <c r="AI53" s="337"/>
      <c r="AJ53" s="337"/>
      <c r="AK53" s="337"/>
      <c r="AL53" s="337"/>
      <c r="AM53" s="337"/>
      <c r="AN53" s="337"/>
      <c r="AO53" s="337"/>
      <c r="AP53" s="344"/>
      <c r="AR53" s="410"/>
      <c r="AS53" s="357"/>
      <c r="AU53" s="344"/>
      <c r="AV53" s="395">
        <v>11</v>
      </c>
      <c r="AW53" s="340" t="s">
        <v>1444</v>
      </c>
      <c r="AX53" s="344"/>
      <c r="AY53" s="732"/>
      <c r="AZ53" s="342"/>
      <c r="BA53" s="397"/>
      <c r="BB53" s="737"/>
    </row>
    <row r="54" spans="2:54" ht="21" customHeight="1" thickBot="1">
      <c r="B54" s="2526" t="s">
        <v>1443</v>
      </c>
      <c r="C54" s="2527"/>
      <c r="D54" s="2527"/>
      <c r="E54" s="2527"/>
      <c r="F54" s="2527"/>
      <c r="G54" s="2527"/>
      <c r="H54" s="2527"/>
      <c r="I54" s="2527"/>
      <c r="J54" s="2527"/>
      <c r="K54" s="2527"/>
      <c r="L54" s="2528"/>
      <c r="M54" s="2373" t="s">
        <v>1442</v>
      </c>
      <c r="N54" s="2374"/>
      <c r="O54" s="2374"/>
      <c r="P54" s="2374"/>
      <c r="Q54" s="2374"/>
      <c r="R54" s="2374"/>
      <c r="S54" s="2374"/>
      <c r="T54" s="2374"/>
      <c r="U54" s="2374"/>
      <c r="V54" s="2374"/>
      <c r="W54" s="2374"/>
      <c r="X54" s="2374"/>
      <c r="Y54" s="2374"/>
      <c r="Z54" s="2529"/>
      <c r="AA54" s="2530" t="s">
        <v>1441</v>
      </c>
      <c r="AB54" s="2530"/>
      <c r="AC54" s="2530"/>
      <c r="AD54" s="2530"/>
      <c r="AE54" s="2530"/>
      <c r="AF54" s="2530"/>
      <c r="AG54" s="2530"/>
      <c r="AH54" s="2530"/>
      <c r="AI54" s="2530"/>
      <c r="AJ54" s="2530"/>
      <c r="AK54" s="2530"/>
      <c r="AL54" s="2530"/>
      <c r="AM54" s="2530"/>
      <c r="AN54" s="2530"/>
      <c r="AO54" s="2531"/>
      <c r="AP54" s="344"/>
      <c r="AR54" s="410"/>
      <c r="AS54" s="357"/>
      <c r="AU54" s="344"/>
      <c r="AV54" s="398"/>
      <c r="AW54" s="399"/>
      <c r="AX54" s="399"/>
      <c r="AY54" s="735"/>
      <c r="AZ54" s="398"/>
      <c r="BA54" s="399"/>
      <c r="BB54" s="400"/>
    </row>
    <row r="55" spans="2:54" ht="22.5" customHeight="1" thickTop="1">
      <c r="B55" s="2541" t="s">
        <v>1440</v>
      </c>
      <c r="C55" s="2542"/>
      <c r="D55" s="2542"/>
      <c r="E55" s="2542"/>
      <c r="F55" s="2542"/>
      <c r="G55" s="2542"/>
      <c r="H55" s="2616" t="s">
        <v>1439</v>
      </c>
      <c r="I55" s="2617"/>
      <c r="J55" s="2617"/>
      <c r="K55" s="2617"/>
      <c r="L55" s="2618"/>
      <c r="M55" s="2599" t="s">
        <v>1513</v>
      </c>
      <c r="N55" s="2599"/>
      <c r="O55" s="2599"/>
      <c r="P55" s="2599"/>
      <c r="Q55" s="2599"/>
      <c r="R55" s="2599"/>
      <c r="S55" s="2599"/>
      <c r="T55" s="2592"/>
      <c r="U55" s="2593"/>
      <c r="V55" s="2594"/>
      <c r="W55" s="2598" t="s">
        <v>1438</v>
      </c>
      <c r="X55" s="2599"/>
      <c r="Y55" s="2599"/>
      <c r="Z55" s="2599"/>
      <c r="AA55" s="2599"/>
      <c r="AB55" s="2599"/>
      <c r="AC55" s="2599"/>
      <c r="AD55" s="2599"/>
      <c r="AE55" s="2599"/>
      <c r="AF55" s="2600"/>
      <c r="AG55" s="2516"/>
      <c r="AH55" s="2517"/>
      <c r="AI55" s="2518"/>
      <c r="AJ55" s="2532" t="s">
        <v>1437</v>
      </c>
      <c r="AK55" s="2533"/>
      <c r="AL55" s="2533"/>
      <c r="AM55" s="2533"/>
      <c r="AN55" s="2533"/>
      <c r="AO55" s="2534"/>
      <c r="AP55" s="344"/>
      <c r="AR55" s="410"/>
      <c r="AS55" s="357"/>
      <c r="AU55" s="344"/>
    </row>
    <row r="56" spans="2:54" ht="22.5" customHeight="1" thickBot="1">
      <c r="B56" s="2543"/>
      <c r="C56" s="2544"/>
      <c r="D56" s="2544"/>
      <c r="E56" s="2544"/>
      <c r="F56" s="2544"/>
      <c r="G56" s="2544"/>
      <c r="H56" s="2538" t="s">
        <v>1436</v>
      </c>
      <c r="I56" s="2539"/>
      <c r="J56" s="2539"/>
      <c r="K56" s="2539"/>
      <c r="L56" s="2540"/>
      <c r="M56" s="2602"/>
      <c r="N56" s="2602"/>
      <c r="O56" s="2602"/>
      <c r="P56" s="2602"/>
      <c r="Q56" s="2602"/>
      <c r="R56" s="2602"/>
      <c r="S56" s="2602"/>
      <c r="T56" s="2595"/>
      <c r="U56" s="2596"/>
      <c r="V56" s="2597"/>
      <c r="W56" s="2601"/>
      <c r="X56" s="2602"/>
      <c r="Y56" s="2602"/>
      <c r="Z56" s="2602"/>
      <c r="AA56" s="2602"/>
      <c r="AB56" s="2602"/>
      <c r="AC56" s="2602"/>
      <c r="AD56" s="2602"/>
      <c r="AE56" s="2602"/>
      <c r="AF56" s="2603"/>
      <c r="AG56" s="2519"/>
      <c r="AH56" s="2520"/>
      <c r="AI56" s="2521"/>
      <c r="AJ56" s="2535"/>
      <c r="AK56" s="2536"/>
      <c r="AL56" s="2536"/>
      <c r="AM56" s="2536"/>
      <c r="AN56" s="2536"/>
      <c r="AO56" s="2537"/>
      <c r="AP56" s="344"/>
      <c r="AR56" s="410"/>
      <c r="AS56" s="357"/>
      <c r="AU56" s="344"/>
    </row>
    <row r="57" spans="2:54" ht="21" customHeight="1" thickTop="1">
      <c r="B57" s="2577" t="s">
        <v>1435</v>
      </c>
      <c r="C57" s="2578"/>
      <c r="D57" s="2578"/>
      <c r="E57" s="2578"/>
      <c r="F57" s="2578"/>
      <c r="G57" s="2578"/>
      <c r="H57" s="2579"/>
      <c r="I57" s="2579"/>
      <c r="J57" s="2579"/>
      <c r="K57" s="2579"/>
      <c r="L57" s="2579"/>
      <c r="M57" s="2579"/>
      <c r="N57" s="2579"/>
      <c r="O57" s="2579"/>
      <c r="P57" s="2579"/>
      <c r="Q57" s="2579"/>
      <c r="R57" s="2579"/>
      <c r="S57" s="2579"/>
      <c r="T57" s="2579"/>
      <c r="U57" s="2579"/>
      <c r="V57" s="2579"/>
      <c r="W57" s="2580" t="s">
        <v>1434</v>
      </c>
      <c r="X57" s="2581"/>
      <c r="Y57" s="2581"/>
      <c r="Z57" s="2581"/>
      <c r="AA57" s="2581"/>
      <c r="AB57" s="2581"/>
      <c r="AC57" s="2581"/>
      <c r="AD57" s="2581"/>
      <c r="AE57" s="2581"/>
      <c r="AF57" s="2581"/>
      <c r="AG57" s="2581"/>
      <c r="AH57" s="2581"/>
      <c r="AI57" s="2581"/>
      <c r="AJ57" s="2581"/>
      <c r="AK57" s="2581"/>
      <c r="AL57" s="2581"/>
      <c r="AM57" s="2581"/>
      <c r="AN57" s="2581"/>
      <c r="AO57" s="2582"/>
      <c r="AP57" s="344"/>
      <c r="AR57" s="410"/>
      <c r="AS57" s="357"/>
      <c r="AU57" s="344"/>
    </row>
    <row r="58" spans="2:54" ht="18" customHeight="1">
      <c r="B58" s="2583" t="s">
        <v>1433</v>
      </c>
      <c r="C58" s="2584"/>
      <c r="D58" s="2584"/>
      <c r="E58" s="2584"/>
      <c r="F58" s="2584"/>
      <c r="G58" s="2584"/>
      <c r="H58" s="2584"/>
      <c r="I58" s="2584"/>
      <c r="J58" s="2584"/>
      <c r="K58" s="2584"/>
      <c r="L58" s="2584"/>
      <c r="M58" s="2584"/>
      <c r="N58" s="2584"/>
      <c r="O58" s="2584"/>
      <c r="P58" s="2584"/>
      <c r="Q58" s="2584"/>
      <c r="R58" s="2584"/>
      <c r="S58" s="2584"/>
      <c r="T58" s="2584"/>
      <c r="U58" s="2584"/>
      <c r="V58" s="2584"/>
      <c r="W58" s="2513"/>
      <c r="X58" s="2513"/>
      <c r="Y58" s="2513"/>
      <c r="Z58" s="2513"/>
      <c r="AA58" s="2513"/>
      <c r="AB58" s="2513"/>
      <c r="AC58" s="2513"/>
      <c r="AD58" s="2513"/>
      <c r="AE58" s="2513"/>
      <c r="AF58" s="2513"/>
      <c r="AG58" s="2513"/>
      <c r="AH58" s="2513"/>
      <c r="AI58" s="2513"/>
      <c r="AJ58" s="2513"/>
      <c r="AK58" s="2513"/>
      <c r="AL58" s="2513"/>
      <c r="AM58" s="2513"/>
      <c r="AN58" s="2513"/>
      <c r="AO58" s="2585"/>
      <c r="AP58" s="344"/>
      <c r="AR58" s="410"/>
      <c r="AS58" s="357"/>
      <c r="AU58" s="344"/>
      <c r="AV58" s="672"/>
    </row>
    <row r="59" spans="2:54" ht="18" customHeight="1" thickBot="1">
      <c r="B59" s="2588" t="s">
        <v>1432</v>
      </c>
      <c r="C59" s="2589"/>
      <c r="D59" s="2589"/>
      <c r="E59" s="2589"/>
      <c r="F59" s="2589"/>
      <c r="G59" s="2589"/>
      <c r="H59" s="2589"/>
      <c r="I59" s="2589"/>
      <c r="J59" s="2589"/>
      <c r="K59" s="2589"/>
      <c r="L59" s="2589"/>
      <c r="M59" s="2589"/>
      <c r="N59" s="2589"/>
      <c r="O59" s="2589"/>
      <c r="P59" s="2589"/>
      <c r="Q59" s="2589"/>
      <c r="R59" s="2589"/>
      <c r="S59" s="2589"/>
      <c r="T59" s="2589"/>
      <c r="U59" s="2589"/>
      <c r="V59" s="2589"/>
      <c r="W59" s="2586"/>
      <c r="X59" s="2586"/>
      <c r="Y59" s="2586"/>
      <c r="Z59" s="2586"/>
      <c r="AA59" s="2586"/>
      <c r="AB59" s="2586"/>
      <c r="AC59" s="2586"/>
      <c r="AD59" s="2586"/>
      <c r="AE59" s="2586"/>
      <c r="AF59" s="2586"/>
      <c r="AG59" s="2586"/>
      <c r="AH59" s="2586"/>
      <c r="AI59" s="2586"/>
      <c r="AJ59" s="2586"/>
      <c r="AK59" s="2586"/>
      <c r="AL59" s="2586"/>
      <c r="AM59" s="2586"/>
      <c r="AN59" s="2586"/>
      <c r="AO59" s="2587"/>
      <c r="AP59" s="344"/>
      <c r="AR59" s="410"/>
      <c r="AS59" s="357"/>
      <c r="AU59" s="344"/>
    </row>
    <row r="60" spans="2:54" ht="9" customHeight="1" thickTop="1">
      <c r="AP60" s="344"/>
      <c r="AR60" s="410"/>
      <c r="AS60" s="357"/>
      <c r="AU60" s="344"/>
    </row>
    <row r="61" spans="2:54" ht="19.5" customHeight="1">
      <c r="B61" s="2590" t="s">
        <v>1431</v>
      </c>
      <c r="C61" s="2591"/>
      <c r="D61" s="2591"/>
      <c r="E61" s="2591"/>
      <c r="F61" s="2591"/>
      <c r="G61" s="2591"/>
      <c r="H61" s="2591"/>
      <c r="I61" s="2591"/>
      <c r="J61" s="2591"/>
      <c r="K61" s="2590"/>
      <c r="L61" s="2591"/>
      <c r="M61" s="2591"/>
      <c r="N61" s="2591"/>
      <c r="O61" s="2591"/>
      <c r="P61" s="2591"/>
      <c r="Q61" s="2591"/>
      <c r="R61" s="2591"/>
      <c r="S61" s="2591"/>
      <c r="T61" s="2591"/>
      <c r="U61" s="2591"/>
      <c r="V61" s="2591"/>
      <c r="W61" s="2591"/>
      <c r="X61" s="2591"/>
      <c r="Y61" s="2591"/>
      <c r="Z61" s="2591"/>
      <c r="AA61" s="2590" t="s">
        <v>1430</v>
      </c>
      <c r="AB61" s="2591"/>
      <c r="AC61" s="2591"/>
      <c r="AD61" s="2591"/>
      <c r="AE61" s="2591"/>
      <c r="AF61" s="2591" t="s">
        <v>1429</v>
      </c>
      <c r="AG61" s="2591"/>
      <c r="AH61" s="2591"/>
      <c r="AI61" s="2591"/>
      <c r="AJ61" s="2612"/>
      <c r="AK61" s="2613" t="s">
        <v>1428</v>
      </c>
      <c r="AL61" s="2614"/>
      <c r="AM61" s="2614"/>
      <c r="AN61" s="2614"/>
      <c r="AO61" s="2615"/>
      <c r="AP61" s="344"/>
      <c r="AR61" s="410"/>
      <c r="AS61" s="357"/>
      <c r="AU61" s="344"/>
    </row>
    <row r="62" spans="2:54" ht="22.5" customHeight="1">
      <c r="B62" s="2486" t="s">
        <v>1427</v>
      </c>
      <c r="C62" s="2487"/>
      <c r="D62" s="2487"/>
      <c r="E62" s="2487"/>
      <c r="F62" s="2487"/>
      <c r="G62" s="2559"/>
      <c r="H62" s="2560"/>
      <c r="I62" s="2561"/>
      <c r="J62" s="2561"/>
      <c r="K62" s="2561"/>
      <c r="L62" s="2561"/>
      <c r="M62" s="2561"/>
      <c r="N62" s="2561"/>
      <c r="O62" s="2561"/>
      <c r="P62" s="2561"/>
      <c r="Q62" s="2561"/>
      <c r="R62" s="2561"/>
      <c r="S62" s="2561"/>
      <c r="T62" s="2561"/>
      <c r="U62" s="2561"/>
      <c r="V62" s="2561"/>
      <c r="W62" s="2562" t="s">
        <v>1426</v>
      </c>
      <c r="X62" s="2563"/>
      <c r="Y62" s="2563"/>
      <c r="Z62" s="2564"/>
      <c r="AA62" s="2566"/>
      <c r="AB62" s="2567"/>
      <c r="AC62" s="2567"/>
      <c r="AD62" s="2567"/>
      <c r="AE62" s="2567"/>
      <c r="AF62" s="2567"/>
      <c r="AG62" s="2567"/>
      <c r="AH62" s="2567"/>
      <c r="AI62" s="2567"/>
      <c r="AJ62" s="2568"/>
      <c r="AK62" s="2448"/>
      <c r="AL62" s="2449"/>
      <c r="AM62" s="2449"/>
      <c r="AN62" s="2449"/>
      <c r="AO62" s="2450"/>
      <c r="AP62" s="344"/>
      <c r="AR62" s="410"/>
      <c r="AS62" s="357"/>
      <c r="AU62" s="344"/>
    </row>
    <row r="63" spans="2:54" ht="22.5" customHeight="1">
      <c r="B63" s="2572" t="s">
        <v>1425</v>
      </c>
      <c r="C63" s="2573"/>
      <c r="D63" s="2573"/>
      <c r="E63" s="2573"/>
      <c r="F63" s="2573"/>
      <c r="G63" s="2574"/>
      <c r="H63" s="2575"/>
      <c r="I63" s="2576"/>
      <c r="J63" s="2576"/>
      <c r="K63" s="2576"/>
      <c r="L63" s="2576"/>
      <c r="M63" s="2576"/>
      <c r="N63" s="2576"/>
      <c r="O63" s="2576"/>
      <c r="P63" s="2576"/>
      <c r="Q63" s="2576"/>
      <c r="R63" s="2576"/>
      <c r="S63" s="2576"/>
      <c r="T63" s="2576"/>
      <c r="U63" s="2576"/>
      <c r="V63" s="2576"/>
      <c r="W63" s="2565"/>
      <c r="X63" s="2487"/>
      <c r="Y63" s="2487"/>
      <c r="Z63" s="2488"/>
      <c r="AA63" s="2569"/>
      <c r="AB63" s="2570"/>
      <c r="AC63" s="2570"/>
      <c r="AD63" s="2570"/>
      <c r="AE63" s="2570"/>
      <c r="AF63" s="2570"/>
      <c r="AG63" s="2570"/>
      <c r="AH63" s="2570"/>
      <c r="AI63" s="2570"/>
      <c r="AJ63" s="2571"/>
      <c r="AK63" s="2451"/>
      <c r="AL63" s="2452"/>
      <c r="AM63" s="2452"/>
      <c r="AN63" s="2452"/>
      <c r="AO63" s="2453"/>
      <c r="AP63" s="344"/>
      <c r="AR63" s="410"/>
      <c r="AS63" s="357"/>
      <c r="AU63" s="344"/>
    </row>
    <row r="64" spans="2:54" ht="15" customHeight="1">
      <c r="B64" s="337"/>
      <c r="C64" s="337"/>
      <c r="D64" s="337"/>
      <c r="E64" s="337"/>
      <c r="F64" s="337"/>
      <c r="G64" s="337"/>
      <c r="H64" s="337"/>
      <c r="I64" s="337"/>
      <c r="J64" s="337"/>
      <c r="K64" s="337"/>
      <c r="L64" s="337"/>
      <c r="M64" s="337"/>
      <c r="N64" s="337"/>
      <c r="O64" s="337"/>
      <c r="P64" s="337"/>
      <c r="Q64" s="337"/>
      <c r="R64" s="337"/>
      <c r="S64" s="337"/>
      <c r="T64" s="337"/>
      <c r="U64" s="337"/>
      <c r="V64" s="337"/>
      <c r="W64" s="337"/>
      <c r="X64" s="337"/>
      <c r="Y64" s="337"/>
      <c r="Z64" s="337"/>
      <c r="AA64" s="337"/>
      <c r="AB64" s="337"/>
      <c r="AC64" s="337"/>
      <c r="AD64" s="337"/>
      <c r="AE64" s="337"/>
      <c r="AF64" s="337"/>
      <c r="AG64" s="337"/>
      <c r="AH64" s="337"/>
      <c r="AI64" s="337"/>
      <c r="AJ64" s="337"/>
      <c r="AK64" s="337"/>
      <c r="AL64" s="337"/>
      <c r="AM64" s="337"/>
      <c r="AN64" s="337"/>
      <c r="AO64" s="337"/>
      <c r="AP64" s="337"/>
      <c r="AR64" s="357"/>
      <c r="AS64" s="357"/>
      <c r="AU64" s="344"/>
    </row>
    <row r="65" spans="14:48" ht="24">
      <c r="AS65" s="357"/>
      <c r="AU65" s="344"/>
    </row>
    <row r="66" spans="14:48" ht="24">
      <c r="AS66" s="357"/>
      <c r="AU66" s="337"/>
    </row>
    <row r="67" spans="14:48">
      <c r="N67" s="793"/>
      <c r="O67" s="793"/>
      <c r="R67" s="389"/>
      <c r="S67" s="389"/>
      <c r="T67" s="389"/>
      <c r="U67" s="389"/>
      <c r="V67" s="389"/>
      <c r="W67" s="389"/>
      <c r="X67" s="389"/>
      <c r="Y67" s="389"/>
      <c r="Z67" s="389"/>
      <c r="AA67" s="389"/>
      <c r="AB67" s="389"/>
      <c r="AI67" s="389"/>
      <c r="AJ67" s="389"/>
      <c r="AK67" s="389"/>
      <c r="AL67" s="389"/>
      <c r="AM67" s="389"/>
      <c r="AN67" s="389"/>
      <c r="AO67" s="389"/>
      <c r="AP67" s="794"/>
      <c r="AQ67" s="794"/>
      <c r="AR67" s="794"/>
      <c r="AS67" s="794"/>
      <c r="AT67" s="794"/>
      <c r="AU67" s="794"/>
      <c r="AV67" s="793"/>
    </row>
    <row r="68" spans="14:48">
      <c r="N68" s="391"/>
      <c r="O68" s="391"/>
      <c r="R68" s="388"/>
      <c r="S68" s="388"/>
      <c r="T68" s="388"/>
      <c r="U68" s="388"/>
      <c r="V68" s="388"/>
      <c r="W68" s="388"/>
      <c r="X68" s="388"/>
      <c r="Y68" s="388"/>
      <c r="Z68" s="388"/>
      <c r="AA68" s="388"/>
      <c r="AB68" s="389"/>
      <c r="AI68" s="389"/>
      <c r="AJ68" s="389"/>
      <c r="AK68" s="389"/>
      <c r="AL68" s="389"/>
      <c r="AM68" s="389"/>
      <c r="AN68" s="389"/>
      <c r="AO68" s="389"/>
      <c r="AP68" s="794"/>
      <c r="AQ68" s="794"/>
      <c r="AR68" s="794"/>
      <c r="AS68" s="794"/>
      <c r="AT68" s="794"/>
      <c r="AU68" s="794"/>
      <c r="AV68" s="793"/>
    </row>
    <row r="69" spans="14:48">
      <c r="N69" s="391"/>
      <c r="O69" s="391"/>
      <c r="R69" s="388"/>
      <c r="S69" s="388"/>
      <c r="T69" s="388"/>
      <c r="U69" s="388"/>
      <c r="V69" s="388"/>
      <c r="W69" s="388"/>
      <c r="X69" s="388"/>
      <c r="Y69" s="388"/>
      <c r="Z69" s="388"/>
      <c r="AA69" s="388"/>
      <c r="AB69" s="389"/>
      <c r="AI69" s="389"/>
      <c r="AJ69" s="389"/>
      <c r="AK69" s="389"/>
      <c r="AL69" s="389"/>
      <c r="AM69" s="389"/>
      <c r="AN69" s="389"/>
      <c r="AO69" s="389"/>
      <c r="AP69" s="794"/>
      <c r="AQ69" s="794"/>
      <c r="AR69" s="794"/>
      <c r="AS69" s="794"/>
      <c r="AT69" s="794"/>
      <c r="AU69" s="794"/>
      <c r="AV69" s="793"/>
    </row>
    <row r="70" spans="14:48">
      <c r="N70" s="391"/>
      <c r="O70" s="391"/>
      <c r="R70" s="388"/>
      <c r="S70" s="388"/>
      <c r="T70" s="388"/>
      <c r="U70" s="388"/>
      <c r="V70" s="388"/>
      <c r="W70" s="388"/>
      <c r="X70" s="388"/>
      <c r="Y70" s="388"/>
      <c r="Z70" s="388"/>
      <c r="AA70" s="388"/>
      <c r="AB70" s="389"/>
      <c r="AI70" s="389"/>
      <c r="AJ70" s="389"/>
      <c r="AK70" s="389"/>
      <c r="AL70" s="389"/>
      <c r="AM70" s="389"/>
      <c r="AN70" s="389"/>
      <c r="AO70" s="389"/>
      <c r="AP70" s="794"/>
      <c r="AQ70" s="794"/>
      <c r="AR70" s="794"/>
      <c r="AS70" s="794"/>
      <c r="AT70" s="794"/>
      <c r="AU70" s="794"/>
      <c r="AV70" s="793"/>
    </row>
    <row r="71" spans="14:48">
      <c r="N71" s="391"/>
      <c r="O71" s="391"/>
      <c r="R71" s="388"/>
      <c r="S71" s="388"/>
      <c r="T71" s="388"/>
      <c r="U71" s="388"/>
      <c r="V71" s="388"/>
      <c r="W71" s="388"/>
      <c r="X71" s="388"/>
      <c r="Y71" s="388"/>
      <c r="Z71" s="388"/>
      <c r="AA71" s="388"/>
      <c r="AB71" s="389"/>
      <c r="AI71" s="389"/>
      <c r="AJ71" s="389"/>
      <c r="AK71" s="389"/>
      <c r="AL71" s="389"/>
      <c r="AM71" s="389"/>
      <c r="AN71" s="389"/>
      <c r="AO71" s="389"/>
      <c r="AP71" s="794"/>
      <c r="AQ71" s="794"/>
      <c r="AR71" s="794"/>
      <c r="AS71" s="794"/>
      <c r="AT71" s="794"/>
      <c r="AU71" s="794"/>
      <c r="AV71" s="793"/>
    </row>
    <row r="72" spans="14:48">
      <c r="N72" s="391"/>
      <c r="O72" s="391"/>
      <c r="R72" s="388"/>
      <c r="S72" s="388"/>
      <c r="T72" s="388"/>
      <c r="U72" s="388"/>
      <c r="V72" s="388"/>
      <c r="W72" s="388"/>
      <c r="X72" s="388"/>
      <c r="Y72" s="388"/>
      <c r="Z72" s="388"/>
      <c r="AA72" s="388"/>
      <c r="AB72" s="389"/>
      <c r="AI72" s="389"/>
      <c r="AJ72" s="389"/>
      <c r="AK72" s="389"/>
      <c r="AL72" s="389"/>
      <c r="AM72" s="389"/>
      <c r="AN72" s="389"/>
      <c r="AO72" s="389"/>
      <c r="AP72" s="794"/>
      <c r="AQ72" s="794"/>
      <c r="AR72" s="794"/>
      <c r="AS72" s="794"/>
      <c r="AT72" s="794"/>
      <c r="AU72" s="794"/>
      <c r="AV72" s="793"/>
    </row>
    <row r="73" spans="14:48">
      <c r="N73" s="391"/>
      <c r="O73" s="391"/>
      <c r="R73" s="388"/>
      <c r="S73" s="388"/>
      <c r="T73" s="388"/>
      <c r="U73" s="388"/>
      <c r="V73" s="388"/>
      <c r="W73" s="388"/>
      <c r="X73" s="388"/>
      <c r="Y73" s="388"/>
      <c r="Z73" s="388"/>
      <c r="AA73" s="388"/>
      <c r="AB73" s="389"/>
      <c r="AI73" s="389"/>
      <c r="AJ73" s="389"/>
      <c r="AK73" s="389"/>
      <c r="AL73" s="389"/>
      <c r="AM73" s="389"/>
      <c r="AN73" s="389"/>
      <c r="AO73" s="389"/>
      <c r="AP73" s="794"/>
      <c r="AQ73" s="794"/>
      <c r="AR73" s="794"/>
      <c r="AS73" s="794"/>
      <c r="AT73" s="794"/>
      <c r="AU73" s="794"/>
      <c r="AV73" s="793"/>
    </row>
    <row r="74" spans="14:48">
      <c r="N74" s="391"/>
      <c r="O74" s="391"/>
      <c r="R74" s="388"/>
      <c r="S74" s="388"/>
      <c r="T74" s="388"/>
      <c r="U74" s="388"/>
      <c r="V74" s="388"/>
      <c r="W74" s="388"/>
      <c r="X74" s="388"/>
      <c r="Y74" s="388"/>
      <c r="Z74" s="388"/>
      <c r="AA74" s="388"/>
      <c r="AB74" s="389"/>
      <c r="AI74" s="389"/>
      <c r="AJ74" s="389"/>
      <c r="AK74" s="389"/>
      <c r="AL74" s="389"/>
      <c r="AM74" s="389"/>
      <c r="AN74" s="389"/>
      <c r="AO74" s="389"/>
      <c r="AP74" s="794"/>
      <c r="AQ74" s="794"/>
      <c r="AR74" s="794"/>
      <c r="AS74" s="794"/>
      <c r="AT74" s="794"/>
      <c r="AU74" s="794"/>
      <c r="AV74" s="793"/>
    </row>
    <row r="75" spans="14:48">
      <c r="N75" s="391"/>
      <c r="O75" s="391"/>
      <c r="R75" s="388"/>
      <c r="S75" s="388"/>
      <c r="T75" s="388"/>
      <c r="U75" s="388"/>
      <c r="V75" s="388"/>
      <c r="W75" s="388"/>
      <c r="X75" s="388"/>
      <c r="Y75" s="388"/>
      <c r="Z75" s="388"/>
      <c r="AA75" s="388"/>
      <c r="AB75" s="389"/>
      <c r="AI75" s="793"/>
      <c r="AJ75" s="793"/>
      <c r="AK75" s="793"/>
      <c r="AL75" s="793"/>
      <c r="AM75" s="793"/>
      <c r="AN75" s="793"/>
      <c r="AO75" s="793"/>
      <c r="AP75" s="794"/>
      <c r="AQ75" s="794"/>
      <c r="AR75" s="794"/>
      <c r="AS75" s="794"/>
      <c r="AT75" s="794"/>
      <c r="AU75" s="794"/>
      <c r="AV75" s="793"/>
    </row>
    <row r="76" spans="14:48">
      <c r="N76" s="391"/>
      <c r="O76" s="391"/>
      <c r="R76" s="388"/>
      <c r="S76" s="388"/>
      <c r="T76" s="388"/>
      <c r="U76" s="388"/>
      <c r="V76" s="388"/>
      <c r="W76" s="388"/>
      <c r="X76" s="388"/>
      <c r="Y76" s="388"/>
      <c r="Z76" s="388"/>
      <c r="AA76" s="388"/>
      <c r="AB76" s="389"/>
      <c r="AI76" s="794"/>
      <c r="AJ76" s="794"/>
      <c r="AK76" s="794"/>
      <c r="AL76" s="794"/>
      <c r="AM76" s="794"/>
      <c r="AN76" s="794"/>
      <c r="AO76" s="794"/>
      <c r="AP76" s="794"/>
      <c r="AQ76" s="794"/>
      <c r="AR76" s="794"/>
      <c r="AS76" s="794"/>
      <c r="AT76" s="794"/>
      <c r="AU76" s="794"/>
      <c r="AV76" s="793"/>
    </row>
    <row r="77" spans="14:48">
      <c r="N77" s="391"/>
      <c r="O77" s="391"/>
      <c r="R77" s="793"/>
      <c r="S77" s="793"/>
      <c r="T77" s="793"/>
      <c r="U77" s="793"/>
      <c r="V77" s="793"/>
      <c r="W77" s="793"/>
      <c r="X77" s="793"/>
      <c r="Y77" s="793"/>
      <c r="Z77" s="793"/>
      <c r="AA77" s="793"/>
      <c r="AB77" s="793"/>
      <c r="AP77" s="794"/>
      <c r="AQ77" s="794"/>
      <c r="AR77" s="794"/>
      <c r="AS77" s="794"/>
      <c r="AT77" s="794"/>
      <c r="AU77" s="794"/>
      <c r="AV77" s="793"/>
    </row>
    <row r="78" spans="14:48">
      <c r="N78" s="794"/>
      <c r="O78" s="794"/>
      <c r="P78" s="794"/>
      <c r="Q78" s="794"/>
      <c r="R78" s="794"/>
      <c r="S78" s="794"/>
      <c r="T78" s="794"/>
      <c r="U78" s="794"/>
      <c r="V78" s="794"/>
      <c r="W78" s="794"/>
      <c r="X78" s="794"/>
      <c r="Y78" s="794"/>
      <c r="Z78" s="794"/>
      <c r="AA78" s="794"/>
      <c r="AB78" s="794"/>
      <c r="AP78" s="794"/>
      <c r="AQ78" s="794"/>
      <c r="AR78" s="794"/>
      <c r="AS78" s="794"/>
      <c r="AT78" s="794"/>
      <c r="AU78" s="794"/>
      <c r="AV78" s="793"/>
    </row>
    <row r="99" spans="14:41">
      <c r="N99" s="797"/>
      <c r="O99" s="797"/>
      <c r="R99" s="797"/>
      <c r="S99" s="797"/>
      <c r="T99" s="797"/>
      <c r="U99" s="797"/>
      <c r="V99" s="797"/>
      <c r="W99" s="797"/>
      <c r="X99" s="797"/>
      <c r="Y99" s="797"/>
      <c r="Z99" s="797"/>
      <c r="AA99" s="797"/>
      <c r="AB99" s="797"/>
      <c r="AD99" s="797"/>
      <c r="AI99" s="797"/>
      <c r="AJ99" s="797"/>
      <c r="AK99" s="797"/>
      <c r="AL99" s="797"/>
      <c r="AM99" s="797"/>
      <c r="AN99" s="797"/>
      <c r="AO99" s="797"/>
    </row>
    <row r="100" spans="14:41">
      <c r="N100" s="797"/>
      <c r="O100" s="797"/>
      <c r="R100" s="797"/>
      <c r="S100" s="797"/>
      <c r="T100" s="797"/>
      <c r="U100" s="797"/>
      <c r="V100" s="797"/>
      <c r="W100" s="797"/>
      <c r="X100" s="797"/>
      <c r="Y100" s="797"/>
      <c r="Z100" s="797"/>
      <c r="AA100" s="797"/>
      <c r="AB100" s="797"/>
      <c r="AD100" s="797"/>
      <c r="AI100" s="797"/>
      <c r="AJ100" s="797"/>
      <c r="AK100" s="797"/>
      <c r="AL100" s="797"/>
      <c r="AM100" s="797"/>
      <c r="AN100" s="797"/>
      <c r="AO100" s="797"/>
    </row>
    <row r="101" spans="14:41">
      <c r="N101" s="797"/>
      <c r="O101" s="797"/>
      <c r="R101" s="797"/>
      <c r="S101" s="797"/>
      <c r="T101" s="797"/>
      <c r="U101" s="797"/>
      <c r="V101" s="797"/>
      <c r="W101" s="797"/>
      <c r="X101" s="797"/>
      <c r="Y101" s="797"/>
      <c r="Z101" s="797"/>
      <c r="AA101" s="797"/>
      <c r="AB101" s="797"/>
      <c r="AD101" s="797"/>
      <c r="AI101" s="797"/>
      <c r="AJ101" s="797"/>
      <c r="AK101" s="797"/>
      <c r="AL101" s="797"/>
      <c r="AM101" s="797"/>
      <c r="AN101" s="797"/>
      <c r="AO101" s="797"/>
    </row>
    <row r="102" spans="14:41">
      <c r="N102" s="797"/>
      <c r="O102" s="797"/>
      <c r="R102" s="797"/>
      <c r="S102" s="797"/>
      <c r="T102" s="797"/>
      <c r="U102" s="797"/>
      <c r="V102" s="797"/>
      <c r="W102" s="797"/>
      <c r="X102" s="797"/>
      <c r="Y102" s="797"/>
      <c r="Z102" s="797"/>
      <c r="AA102" s="797"/>
      <c r="AB102" s="797"/>
      <c r="AD102" s="797"/>
      <c r="AI102" s="797"/>
      <c r="AJ102" s="797"/>
      <c r="AK102" s="797"/>
      <c r="AL102" s="797"/>
      <c r="AM102" s="797"/>
      <c r="AN102" s="797"/>
      <c r="AO102" s="797"/>
    </row>
    <row r="103" spans="14:41">
      <c r="N103" s="797"/>
      <c r="O103" s="797"/>
      <c r="R103" s="797"/>
      <c r="S103" s="797"/>
      <c r="T103" s="797"/>
      <c r="U103" s="797"/>
      <c r="V103" s="797"/>
      <c r="W103" s="797"/>
      <c r="X103" s="797"/>
      <c r="Y103" s="797"/>
      <c r="Z103" s="797"/>
      <c r="AA103" s="797"/>
      <c r="AB103" s="797"/>
      <c r="AM103" s="797"/>
      <c r="AN103" s="797"/>
      <c r="AO103" s="797"/>
    </row>
    <row r="104" spans="14:41">
      <c r="N104" s="797"/>
      <c r="O104" s="797"/>
      <c r="R104" s="797"/>
      <c r="S104" s="797"/>
      <c r="T104" s="797"/>
      <c r="U104" s="797"/>
      <c r="V104" s="797"/>
      <c r="W104" s="797"/>
      <c r="X104" s="797"/>
      <c r="Y104" s="797"/>
      <c r="Z104" s="797"/>
      <c r="AA104" s="797"/>
      <c r="AB104" s="797"/>
      <c r="AM104" s="797"/>
      <c r="AN104" s="797"/>
      <c r="AO104" s="797"/>
    </row>
    <row r="105" spans="14:41">
      <c r="N105" s="797"/>
      <c r="O105" s="797"/>
      <c r="R105" s="797"/>
      <c r="S105" s="797"/>
      <c r="T105" s="797"/>
      <c r="U105" s="797"/>
      <c r="V105" s="797"/>
      <c r="W105" s="797"/>
      <c r="X105" s="797"/>
      <c r="Y105" s="797"/>
      <c r="Z105" s="797"/>
      <c r="AA105" s="797"/>
      <c r="AB105" s="797"/>
    </row>
    <row r="106" spans="14:41">
      <c r="N106" s="797"/>
      <c r="O106" s="797"/>
      <c r="R106" s="797"/>
      <c r="S106" s="797"/>
      <c r="T106" s="797"/>
      <c r="U106" s="797"/>
      <c r="V106" s="797"/>
      <c r="W106" s="797"/>
      <c r="X106" s="797"/>
      <c r="Y106" s="797"/>
      <c r="Z106" s="797"/>
      <c r="AA106" s="797"/>
      <c r="AB106" s="797"/>
      <c r="AD106" s="797"/>
      <c r="AI106" s="797"/>
      <c r="AJ106" s="797"/>
      <c r="AK106" s="797"/>
      <c r="AL106" s="797"/>
      <c r="AM106" s="797"/>
      <c r="AN106" s="797"/>
      <c r="AO106" s="797"/>
    </row>
    <row r="107" spans="14:41">
      <c r="AC107" s="797"/>
      <c r="AD107" s="797"/>
      <c r="AI107" s="797"/>
      <c r="AJ107" s="797"/>
      <c r="AK107" s="797"/>
      <c r="AL107" s="797"/>
      <c r="AM107" s="797"/>
      <c r="AN107" s="797"/>
      <c r="AO107" s="797"/>
    </row>
  </sheetData>
  <mergeCells count="133">
    <mergeCell ref="AV3:BB4"/>
    <mergeCell ref="BA40:BB40"/>
    <mergeCell ref="BA42:BB42"/>
    <mergeCell ref="BA43:BB43"/>
    <mergeCell ref="BA44:BB44"/>
    <mergeCell ref="BA45:BB45"/>
    <mergeCell ref="BA36:BB36"/>
    <mergeCell ref="BA37:BB37"/>
    <mergeCell ref="BA38:BB38"/>
    <mergeCell ref="AW6:BB6"/>
    <mergeCell ref="AW7:BB7"/>
    <mergeCell ref="AV10:BB10"/>
    <mergeCell ref="AX12:AY12"/>
    <mergeCell ref="BA12:BB12"/>
    <mergeCell ref="BA13:BB13"/>
    <mergeCell ref="BA14:BB14"/>
    <mergeCell ref="BA26:BB26"/>
    <mergeCell ref="BA27:BB27"/>
    <mergeCell ref="BA28:BB28"/>
    <mergeCell ref="BA29:BB29"/>
    <mergeCell ref="BA39:BB39"/>
    <mergeCell ref="BA15:BB15"/>
    <mergeCell ref="BA16:BB16"/>
    <mergeCell ref="AX17:AY17"/>
    <mergeCell ref="BA47:BB47"/>
    <mergeCell ref="BA30:BB30"/>
    <mergeCell ref="K61:Z61"/>
    <mergeCell ref="AA61:AE61"/>
    <mergeCell ref="AF61:AJ61"/>
    <mergeCell ref="AK61:AO61"/>
    <mergeCell ref="H55:L55"/>
    <mergeCell ref="M55:S56"/>
    <mergeCell ref="BA31:BB31"/>
    <mergeCell ref="BA32:BB32"/>
    <mergeCell ref="BA33:BB33"/>
    <mergeCell ref="BA34:BB34"/>
    <mergeCell ref="BA35:BB35"/>
    <mergeCell ref="BA48:BB48"/>
    <mergeCell ref="BA52:BB52"/>
    <mergeCell ref="BA17:BB17"/>
    <mergeCell ref="BA18:BB18"/>
    <mergeCell ref="AV20:BB20"/>
    <mergeCell ref="AV21:BB21"/>
    <mergeCell ref="AV22:BB22"/>
    <mergeCell ref="BA24:BB24"/>
    <mergeCell ref="B62:G62"/>
    <mergeCell ref="H62:V62"/>
    <mergeCell ref="W62:Z63"/>
    <mergeCell ref="AA62:AJ63"/>
    <mergeCell ref="AK62:AO63"/>
    <mergeCell ref="B63:G63"/>
    <mergeCell ref="H63:V63"/>
    <mergeCell ref="B57:V57"/>
    <mergeCell ref="W57:AO57"/>
    <mergeCell ref="B58:V58"/>
    <mergeCell ref="W58:AO59"/>
    <mergeCell ref="B59:V59"/>
    <mergeCell ref="B61:J61"/>
    <mergeCell ref="T55:V56"/>
    <mergeCell ref="W55:AF56"/>
    <mergeCell ref="B28:AB28"/>
    <mergeCell ref="AC28:AG30"/>
    <mergeCell ref="AH28:AO30"/>
    <mergeCell ref="C29:E29"/>
    <mergeCell ref="F29:G29"/>
    <mergeCell ref="H29:AB29"/>
    <mergeCell ref="C30:E30"/>
    <mergeCell ref="F30:AB30"/>
    <mergeCell ref="AG55:AI56"/>
    <mergeCell ref="B32:B42"/>
    <mergeCell ref="C32:AO32"/>
    <mergeCell ref="B54:L54"/>
    <mergeCell ref="M54:Z54"/>
    <mergeCell ref="AA54:AO54"/>
    <mergeCell ref="AJ55:AO56"/>
    <mergeCell ref="H56:L56"/>
    <mergeCell ref="B55:G56"/>
    <mergeCell ref="B43:B52"/>
    <mergeCell ref="B24:G25"/>
    <mergeCell ref="H24:V25"/>
    <mergeCell ref="W24:AB25"/>
    <mergeCell ref="AC24:AO25"/>
    <mergeCell ref="B26:G27"/>
    <mergeCell ref="H26:I27"/>
    <mergeCell ref="J26:K27"/>
    <mergeCell ref="L26:M27"/>
    <mergeCell ref="N26:O27"/>
    <mergeCell ref="P26:V27"/>
    <mergeCell ref="W26:AB27"/>
    <mergeCell ref="AC26:AO27"/>
    <mergeCell ref="B21:G21"/>
    <mergeCell ref="H21:V21"/>
    <mergeCell ref="W21:X21"/>
    <mergeCell ref="Y21:AG21"/>
    <mergeCell ref="AH21:AO21"/>
    <mergeCell ref="B22:G23"/>
    <mergeCell ref="H22:V23"/>
    <mergeCell ref="W22:AB23"/>
    <mergeCell ref="AC22:AO23"/>
    <mergeCell ref="W16:AB17"/>
    <mergeCell ref="AC16:AO16"/>
    <mergeCell ref="AC17:AI17"/>
    <mergeCell ref="AJ17:AO17"/>
    <mergeCell ref="B18:G19"/>
    <mergeCell ref="H18:AB19"/>
    <mergeCell ref="AC18:AE19"/>
    <mergeCell ref="AF18:AO19"/>
    <mergeCell ref="B20:G20"/>
    <mergeCell ref="H20:AG20"/>
    <mergeCell ref="AH20:AO20"/>
    <mergeCell ref="B16:G17"/>
    <mergeCell ref="H16:V17"/>
    <mergeCell ref="B2:R3"/>
    <mergeCell ref="AC8:AG8"/>
    <mergeCell ref="AH8:AO8"/>
    <mergeCell ref="B9:G9"/>
    <mergeCell ref="H9:AB9"/>
    <mergeCell ref="AC9:AO9"/>
    <mergeCell ref="B10:G11"/>
    <mergeCell ref="H10:AB11"/>
    <mergeCell ref="AC10:AO11"/>
    <mergeCell ref="B12:G12"/>
    <mergeCell ref="H12:AB12"/>
    <mergeCell ref="AC12:AO12"/>
    <mergeCell ref="B13:G13"/>
    <mergeCell ref="H13:V14"/>
    <mergeCell ref="W13:AB14"/>
    <mergeCell ref="AC13:AO14"/>
    <mergeCell ref="B14:G14"/>
    <mergeCell ref="B15:G15"/>
    <mergeCell ref="H15:V15"/>
    <mergeCell ref="W15:AB15"/>
    <mergeCell ref="AC15:AO15"/>
  </mergeCells>
  <phoneticPr fontId="2"/>
  <printOptions horizontalCentered="1" verticalCentered="1"/>
  <pageMargins left="0.59055118110236227" right="0.59055118110236227" top="0.19685039370078741" bottom="0.19685039370078741" header="0.31496062992125984" footer="0.19685039370078741"/>
  <pageSetup paperSize="8" scale="89" firstPageNumber="17" orientation="landscape" useFirstPageNumber="1" r:id="rId1"/>
  <headerFooter>
    <oddFooter>&amp;R&amp;"ＭＳ Ｐ明朝,標準"H26.12.12改訂&amp;"ＭＳ Ｐゴシック,標準"
- &amp;P -</oddFooter>
  </headerFooter>
  <drawing r:id="rId2"/>
</worksheet>
</file>

<file path=xl/worksheets/sheet22.xml><?xml version="1.0" encoding="utf-8"?>
<worksheet xmlns="http://schemas.openxmlformats.org/spreadsheetml/2006/main" xmlns:r="http://schemas.openxmlformats.org/officeDocument/2006/relationships">
  <sheetPr codeName="Sheet23">
    <tabColor rgb="FFFFFF00"/>
  </sheetPr>
  <dimension ref="B1:Q41"/>
  <sheetViews>
    <sheetView view="pageBreakPreview" zoomScale="60" zoomScaleNormal="100" workbookViewId="0">
      <selection activeCell="F10" sqref="F10"/>
    </sheetView>
  </sheetViews>
  <sheetFormatPr defaultRowHeight="13.5"/>
  <cols>
    <col min="1" max="1" width="2.625" style="204" customWidth="1"/>
    <col min="2" max="2" width="5.875" style="204" customWidth="1"/>
    <col min="3" max="3" width="18.125" style="204" customWidth="1"/>
    <col min="4" max="4" width="11.25" style="204" customWidth="1"/>
    <col min="5" max="5" width="10.875" style="204" customWidth="1"/>
    <col min="6" max="6" width="11.125" style="204" customWidth="1"/>
    <col min="7" max="7" width="33.125" style="204" customWidth="1"/>
    <col min="8" max="8" width="1.625" style="204" customWidth="1"/>
    <col min="9" max="9" width="1.125" style="204" customWidth="1"/>
    <col min="10" max="10" width="17.375" style="204" customWidth="1"/>
    <col min="11" max="11" width="9" style="204"/>
    <col min="12" max="13" width="15.75" style="204" customWidth="1"/>
    <col min="14" max="16" width="9" style="204"/>
    <col min="17" max="17" width="8.5" style="204" customWidth="1"/>
    <col min="18" max="16384" width="9" style="204"/>
  </cols>
  <sheetData>
    <row r="1" spans="2:17" ht="24.75" customHeight="1">
      <c r="G1" s="205" t="s">
        <v>2446</v>
      </c>
      <c r="J1" s="720" t="s">
        <v>1723</v>
      </c>
      <c r="K1" s="699"/>
      <c r="L1" s="686"/>
      <c r="M1" s="686"/>
      <c r="N1" s="686"/>
      <c r="O1" s="686"/>
      <c r="P1" s="686"/>
      <c r="Q1" s="698"/>
    </row>
    <row r="2" spans="2:17" ht="21" customHeight="1">
      <c r="G2" s="205" t="s">
        <v>2459</v>
      </c>
      <c r="Q2" s="687" t="s">
        <v>1836</v>
      </c>
    </row>
    <row r="3" spans="2:17" ht="28.5">
      <c r="B3" s="2655" t="s">
        <v>986</v>
      </c>
      <c r="C3" s="2655"/>
      <c r="D3" s="2655"/>
      <c r="E3" s="2655"/>
      <c r="F3" s="2655"/>
      <c r="G3" s="2655"/>
      <c r="J3" s="689" t="s">
        <v>1670</v>
      </c>
    </row>
    <row r="4" spans="2:17" ht="20.100000000000001" customHeight="1">
      <c r="B4" s="676"/>
      <c r="C4" s="676"/>
      <c r="D4" s="676"/>
      <c r="E4" s="676"/>
      <c r="F4" s="676"/>
      <c r="J4" s="692" t="s">
        <v>1671</v>
      </c>
      <c r="K4" s="692" t="s">
        <v>1672</v>
      </c>
      <c r="L4" s="692" t="s">
        <v>1673</v>
      </c>
      <c r="M4" s="692" t="s">
        <v>1674</v>
      </c>
    </row>
    <row r="5" spans="2:17" ht="20.100000000000001" customHeight="1">
      <c r="J5" s="2635" t="s">
        <v>1675</v>
      </c>
      <c r="K5" s="203" t="s">
        <v>1679</v>
      </c>
      <c r="L5" s="688" t="s">
        <v>1681</v>
      </c>
      <c r="M5" s="688" t="s">
        <v>1684</v>
      </c>
    </row>
    <row r="6" spans="2:17" ht="20.100000000000001" customHeight="1">
      <c r="B6" s="2656" t="str">
        <f>入力!$C$6</f>
        <v>(仮称)ＡＢＣマンション新築工事</v>
      </c>
      <c r="C6" s="2656"/>
      <c r="D6" s="998" t="s">
        <v>2444</v>
      </c>
      <c r="J6" s="2636"/>
      <c r="K6" s="203" t="s">
        <v>1676</v>
      </c>
      <c r="L6" s="688" t="s">
        <v>1678</v>
      </c>
      <c r="M6" s="688" t="s">
        <v>1677</v>
      </c>
    </row>
    <row r="7" spans="2:17" ht="20.100000000000001" customHeight="1">
      <c r="B7" s="207" t="s">
        <v>985</v>
      </c>
      <c r="C7" s="207"/>
      <c r="J7" s="690" t="s">
        <v>1701</v>
      </c>
      <c r="K7" s="203" t="s">
        <v>1679</v>
      </c>
      <c r="L7" s="688" t="s">
        <v>1683</v>
      </c>
      <c r="M7" s="688" t="s">
        <v>1685</v>
      </c>
    </row>
    <row r="8" spans="2:17" ht="20.100000000000001" customHeight="1">
      <c r="B8" s="2653" t="str">
        <f>入力!$C$8</f>
        <v>建設太郎</v>
      </c>
      <c r="C8" s="2654"/>
      <c r="D8" s="206" t="s">
        <v>467</v>
      </c>
      <c r="J8" s="691" t="s">
        <v>1702</v>
      </c>
      <c r="K8" s="203" t="s">
        <v>1680</v>
      </c>
      <c r="L8" s="688" t="s">
        <v>1682</v>
      </c>
      <c r="M8" s="688" t="s">
        <v>1681</v>
      </c>
    </row>
    <row r="9" spans="2:17" ht="20.100000000000001" customHeight="1"/>
    <row r="10" spans="2:17" ht="20.100000000000001" customHeight="1">
      <c r="E10" s="205" t="s">
        <v>353</v>
      </c>
      <c r="F10" s="855" t="str">
        <f>入力!$C$21</f>
        <v>●●●-●●●●</v>
      </c>
      <c r="J10" s="689" t="s">
        <v>1835</v>
      </c>
    </row>
    <row r="11" spans="2:17" ht="20.100000000000001" customHeight="1">
      <c r="D11" s="204" t="s">
        <v>984</v>
      </c>
      <c r="E11" s="2653" t="str">
        <f>入力!$C$22</f>
        <v>北九州市小倉南区▲▲町1-4-5</v>
      </c>
      <c r="F11" s="2654"/>
      <c r="G11" s="2654"/>
      <c r="J11" s="693" t="s">
        <v>1686</v>
      </c>
      <c r="K11" s="694" t="s">
        <v>1687</v>
      </c>
      <c r="L11" s="694"/>
      <c r="M11" s="694"/>
      <c r="N11" s="694"/>
      <c r="O11" s="694"/>
      <c r="P11" s="694"/>
      <c r="Q11" s="695"/>
    </row>
    <row r="12" spans="2:17" ht="20.100000000000001" customHeight="1">
      <c r="D12" s="204" t="s">
        <v>350</v>
      </c>
      <c r="E12" s="2653" t="str">
        <f>入力!$C$25</f>
        <v>株式会社　△△△△</v>
      </c>
      <c r="F12" s="2654"/>
      <c r="G12" s="2654"/>
      <c r="J12" s="2632" t="s">
        <v>1705</v>
      </c>
      <c r="K12" s="2643" t="s">
        <v>1688</v>
      </c>
      <c r="L12" s="2644"/>
      <c r="M12" s="2644"/>
      <c r="N12" s="2644"/>
      <c r="O12" s="2644"/>
      <c r="P12" s="2644"/>
      <c r="Q12" s="2645"/>
    </row>
    <row r="13" spans="2:17" ht="20.100000000000001" customHeight="1">
      <c r="D13" s="204" t="s">
        <v>793</v>
      </c>
      <c r="E13" s="2653" t="str">
        <f>入力!$C$26</f>
        <v>工事次郎</v>
      </c>
      <c r="F13" s="2654"/>
      <c r="G13" s="2654"/>
      <c r="J13" s="2634"/>
      <c r="K13" s="2646"/>
      <c r="L13" s="2576"/>
      <c r="M13" s="2576"/>
      <c r="N13" s="2576"/>
      <c r="O13" s="2576"/>
      <c r="P13" s="2576"/>
      <c r="Q13" s="2647"/>
    </row>
    <row r="14" spans="2:17" ht="20.100000000000001" customHeight="1">
      <c r="J14" s="2648" t="s">
        <v>1722</v>
      </c>
      <c r="K14" s="674" t="s">
        <v>1689</v>
      </c>
      <c r="L14" s="674"/>
      <c r="M14" s="674"/>
      <c r="N14" s="674"/>
      <c r="O14" s="674"/>
      <c r="P14" s="674"/>
      <c r="Q14" s="675"/>
    </row>
    <row r="15" spans="2:17" ht="20.100000000000001" customHeight="1">
      <c r="J15" s="2634"/>
      <c r="K15" s="208" t="s">
        <v>1690</v>
      </c>
      <c r="L15" s="208"/>
      <c r="M15" s="208"/>
      <c r="N15" s="208"/>
      <c r="O15" s="208"/>
      <c r="P15" s="208"/>
      <c r="Q15" s="671"/>
    </row>
    <row r="16" spans="2:17" ht="20.100000000000001" customHeight="1">
      <c r="B16" s="204" t="s">
        <v>1662</v>
      </c>
      <c r="J16" s="696" t="s">
        <v>1706</v>
      </c>
      <c r="K16" s="674" t="s">
        <v>1696</v>
      </c>
      <c r="L16" s="674"/>
      <c r="M16" s="674"/>
      <c r="N16" s="674"/>
      <c r="O16" s="674"/>
      <c r="P16" s="674"/>
      <c r="Q16" s="675"/>
    </row>
    <row r="17" spans="2:17" ht="20.100000000000001" customHeight="1">
      <c r="B17" s="204" t="s">
        <v>1661</v>
      </c>
      <c r="J17" s="697" t="s">
        <v>1707</v>
      </c>
      <c r="K17" s="208" t="s">
        <v>1697</v>
      </c>
      <c r="L17" s="208"/>
      <c r="M17" s="208"/>
      <c r="N17" s="208"/>
      <c r="O17" s="208"/>
      <c r="P17" s="208"/>
      <c r="Q17" s="671"/>
    </row>
    <row r="18" spans="2:17" ht="20.100000000000001" customHeight="1">
      <c r="J18" s="697"/>
      <c r="K18" s="208" t="s">
        <v>1691</v>
      </c>
      <c r="L18" s="208"/>
      <c r="M18" s="208"/>
      <c r="N18" s="208"/>
      <c r="O18" s="208"/>
      <c r="P18" s="208"/>
      <c r="Q18" s="671"/>
    </row>
    <row r="19" spans="2:17" ht="20.100000000000001" customHeight="1">
      <c r="B19" s="35" t="s">
        <v>983</v>
      </c>
      <c r="C19" s="37"/>
      <c r="D19" s="203" t="s">
        <v>982</v>
      </c>
      <c r="E19" s="203" t="s">
        <v>981</v>
      </c>
      <c r="F19" s="203" t="s">
        <v>980</v>
      </c>
      <c r="G19" s="203" t="s">
        <v>979</v>
      </c>
      <c r="J19" s="697"/>
      <c r="K19" s="208" t="s">
        <v>1692</v>
      </c>
      <c r="L19" s="208"/>
      <c r="M19" s="208"/>
      <c r="N19" s="208"/>
      <c r="O19" s="208"/>
      <c r="P19" s="208"/>
      <c r="Q19" s="671"/>
    </row>
    <row r="20" spans="2:17" ht="20.100000000000001" customHeight="1">
      <c r="B20" s="35"/>
      <c r="C20" s="37"/>
      <c r="D20" s="202"/>
      <c r="E20" s="202"/>
      <c r="F20" s="202"/>
      <c r="G20" s="202"/>
      <c r="J20" s="697"/>
      <c r="K20" s="208" t="s">
        <v>1693</v>
      </c>
      <c r="L20" s="208"/>
      <c r="M20" s="208"/>
      <c r="N20" s="208"/>
      <c r="O20" s="208"/>
      <c r="P20" s="208"/>
      <c r="Q20" s="671"/>
    </row>
    <row r="21" spans="2:17" ht="20.100000000000001" customHeight="1">
      <c r="B21" s="35"/>
      <c r="C21" s="37"/>
      <c r="D21" s="202"/>
      <c r="E21" s="202"/>
      <c r="F21" s="202"/>
      <c r="G21" s="202"/>
      <c r="J21" s="697"/>
      <c r="K21" s="208" t="s">
        <v>1694</v>
      </c>
      <c r="L21" s="208"/>
      <c r="M21" s="208"/>
      <c r="N21" s="208"/>
      <c r="O21" s="208"/>
      <c r="P21" s="208"/>
      <c r="Q21" s="671"/>
    </row>
    <row r="22" spans="2:17" ht="20.100000000000001" customHeight="1">
      <c r="B22" s="35"/>
      <c r="C22" s="37"/>
      <c r="D22" s="202"/>
      <c r="E22" s="202"/>
      <c r="F22" s="202"/>
      <c r="G22" s="202"/>
      <c r="J22" s="697"/>
      <c r="K22" s="208" t="s">
        <v>1695</v>
      </c>
      <c r="L22" s="208"/>
      <c r="M22" s="208"/>
      <c r="N22" s="208"/>
      <c r="O22" s="208"/>
      <c r="P22" s="208"/>
      <c r="Q22" s="671"/>
    </row>
    <row r="23" spans="2:17" ht="20.100000000000001" customHeight="1">
      <c r="B23" s="35"/>
      <c r="C23" s="37"/>
      <c r="D23" s="202"/>
      <c r="E23" s="202"/>
      <c r="F23" s="202"/>
      <c r="G23" s="202"/>
      <c r="J23" s="2632" t="s">
        <v>1698</v>
      </c>
      <c r="K23" s="2637" t="s">
        <v>1699</v>
      </c>
      <c r="L23" s="2638"/>
      <c r="M23" s="2638"/>
      <c r="N23" s="2638"/>
      <c r="O23" s="2638"/>
      <c r="P23" s="2638"/>
      <c r="Q23" s="2639"/>
    </row>
    <row r="24" spans="2:17" ht="20.100000000000001" customHeight="1">
      <c r="J24" s="2634"/>
      <c r="K24" s="2640"/>
      <c r="L24" s="2641"/>
      <c r="M24" s="2641"/>
      <c r="N24" s="2641"/>
      <c r="O24" s="2641"/>
      <c r="P24" s="2641"/>
      <c r="Q24" s="2642"/>
    </row>
    <row r="25" spans="2:17" ht="20.100000000000001" customHeight="1">
      <c r="B25" s="682" t="s">
        <v>1658</v>
      </c>
      <c r="C25" s="677"/>
      <c r="D25" s="677"/>
      <c r="E25" s="677"/>
      <c r="F25" s="677"/>
      <c r="G25" s="678"/>
      <c r="J25" s="2632" t="s">
        <v>1703</v>
      </c>
      <c r="K25" s="2637" t="s">
        <v>1700</v>
      </c>
      <c r="L25" s="2638"/>
      <c r="M25" s="2638"/>
      <c r="N25" s="2638"/>
      <c r="O25" s="2638"/>
      <c r="P25" s="2638"/>
      <c r="Q25" s="675"/>
    </row>
    <row r="26" spans="2:17" ht="20.100000000000001" customHeight="1">
      <c r="B26" s="1868" t="s">
        <v>1669</v>
      </c>
      <c r="C26" s="1747"/>
      <c r="D26" s="1747"/>
      <c r="E26" s="1747"/>
      <c r="F26" s="1747"/>
      <c r="G26" s="1753"/>
      <c r="J26" s="2649"/>
      <c r="K26" s="2640"/>
      <c r="L26" s="2641"/>
      <c r="M26" s="2641"/>
      <c r="N26" s="2641"/>
      <c r="O26" s="2641"/>
      <c r="P26" s="2641"/>
      <c r="Q26" s="671"/>
    </row>
    <row r="27" spans="2:17" ht="20.100000000000001" customHeight="1">
      <c r="B27" s="2650"/>
      <c r="C27" s="2651"/>
      <c r="D27" s="2651"/>
      <c r="E27" s="2651"/>
      <c r="F27" s="2651"/>
      <c r="G27" s="2652"/>
      <c r="J27" s="2632" t="s">
        <v>1704</v>
      </c>
      <c r="K27" s="674" t="s">
        <v>1713</v>
      </c>
      <c r="L27" s="674"/>
      <c r="M27" s="674"/>
      <c r="N27" s="674"/>
      <c r="O27" s="674"/>
      <c r="P27" s="674"/>
      <c r="Q27" s="675"/>
    </row>
    <row r="28" spans="2:17" ht="20.100000000000001" customHeight="1">
      <c r="B28" s="777" t="s">
        <v>1659</v>
      </c>
      <c r="C28" s="778"/>
      <c r="D28" s="779"/>
      <c r="E28" s="779"/>
      <c r="F28" s="779"/>
      <c r="G28" s="780"/>
      <c r="J28" s="2633"/>
      <c r="K28" s="208" t="s">
        <v>1714</v>
      </c>
      <c r="L28" s="208"/>
      <c r="M28" s="208"/>
      <c r="N28" s="208"/>
      <c r="O28" s="208"/>
      <c r="P28" s="208"/>
      <c r="Q28" s="671"/>
    </row>
    <row r="29" spans="2:17" ht="20.100000000000001" customHeight="1">
      <c r="B29" s="774" t="s">
        <v>1830</v>
      </c>
      <c r="C29" s="775"/>
      <c r="D29" s="208"/>
      <c r="E29" s="208"/>
      <c r="F29" s="208"/>
      <c r="G29" s="671"/>
      <c r="J29" s="2633"/>
      <c r="K29" s="208" t="s">
        <v>1708</v>
      </c>
      <c r="L29" s="208"/>
      <c r="M29" s="208"/>
      <c r="N29" s="208"/>
      <c r="O29" s="208"/>
      <c r="P29" s="208"/>
      <c r="Q29" s="671"/>
    </row>
    <row r="30" spans="2:17" ht="20.100000000000001" customHeight="1">
      <c r="B30" s="774" t="s">
        <v>1831</v>
      </c>
      <c r="C30" s="775"/>
      <c r="D30" s="208"/>
      <c r="E30" s="208"/>
      <c r="F30" s="208"/>
      <c r="G30" s="671"/>
      <c r="J30" s="2633"/>
      <c r="K30" s="208" t="s">
        <v>1709</v>
      </c>
      <c r="L30" s="208"/>
      <c r="M30" s="208"/>
      <c r="N30" s="208"/>
      <c r="O30" s="208"/>
      <c r="P30" s="208"/>
      <c r="Q30" s="671"/>
    </row>
    <row r="31" spans="2:17" ht="20.100000000000001" customHeight="1">
      <c r="B31" s="774"/>
      <c r="C31" s="775" t="s">
        <v>1832</v>
      </c>
      <c r="D31" s="208"/>
      <c r="E31" s="208"/>
      <c r="F31" s="208"/>
      <c r="G31" s="671"/>
      <c r="J31" s="2633"/>
      <c r="K31" s="208" t="s">
        <v>1710</v>
      </c>
      <c r="L31" s="208"/>
      <c r="M31" s="208"/>
      <c r="N31" s="208"/>
      <c r="O31" s="208"/>
      <c r="P31" s="208"/>
      <c r="Q31" s="671"/>
    </row>
    <row r="32" spans="2:17" ht="20.100000000000001" customHeight="1">
      <c r="B32" s="774"/>
      <c r="C32" s="775" t="s">
        <v>1834</v>
      </c>
      <c r="D32" s="208"/>
      <c r="E32" s="208"/>
      <c r="F32" s="208"/>
      <c r="G32" s="671"/>
      <c r="J32" s="2633"/>
      <c r="K32" s="208" t="s">
        <v>1711</v>
      </c>
      <c r="L32" s="208"/>
      <c r="M32" s="208"/>
      <c r="N32" s="208"/>
      <c r="O32" s="208"/>
      <c r="P32" s="208"/>
      <c r="Q32" s="671"/>
    </row>
    <row r="33" spans="2:17" ht="20.100000000000001" customHeight="1">
      <c r="B33" s="38"/>
      <c r="C33" s="776" t="s">
        <v>1833</v>
      </c>
      <c r="D33" s="679"/>
      <c r="E33" s="679"/>
      <c r="F33" s="679"/>
      <c r="G33" s="680"/>
      <c r="J33" s="2634"/>
      <c r="K33" s="679" t="s">
        <v>1712</v>
      </c>
      <c r="L33" s="679"/>
      <c r="M33" s="679"/>
      <c r="N33" s="679"/>
      <c r="O33" s="679"/>
      <c r="P33" s="679"/>
      <c r="Q33" s="680"/>
    </row>
    <row r="34" spans="2:17" ht="20.100000000000001" customHeight="1">
      <c r="J34" s="2629" t="s">
        <v>1837</v>
      </c>
      <c r="K34" s="208" t="s">
        <v>1715</v>
      </c>
      <c r="L34" s="208"/>
      <c r="M34" s="208"/>
      <c r="N34" s="208"/>
      <c r="O34" s="208"/>
      <c r="P34" s="208"/>
      <c r="Q34" s="671"/>
    </row>
    <row r="35" spans="2:17" ht="20.100000000000001" customHeight="1">
      <c r="C35" s="204" t="s">
        <v>978</v>
      </c>
      <c r="J35" s="2630"/>
      <c r="K35" s="208" t="s">
        <v>1716</v>
      </c>
      <c r="L35" s="208"/>
      <c r="M35" s="208"/>
      <c r="N35" s="208"/>
      <c r="O35" s="208"/>
      <c r="P35" s="208"/>
      <c r="Q35" s="671"/>
    </row>
    <row r="36" spans="2:17" ht="20.100000000000001" customHeight="1">
      <c r="C36" s="204" t="s">
        <v>977</v>
      </c>
      <c r="J36" s="2630"/>
      <c r="K36" s="208" t="s">
        <v>1717</v>
      </c>
      <c r="L36" s="208"/>
      <c r="M36" s="208"/>
      <c r="N36" s="208"/>
      <c r="O36" s="208"/>
      <c r="P36" s="208"/>
      <c r="Q36" s="671"/>
    </row>
    <row r="37" spans="2:17" ht="20.100000000000001" customHeight="1">
      <c r="J37" s="2630"/>
      <c r="K37" s="208" t="s">
        <v>1718</v>
      </c>
      <c r="L37" s="208"/>
      <c r="M37" s="208"/>
      <c r="N37" s="208"/>
      <c r="O37" s="208"/>
      <c r="P37" s="208"/>
      <c r="Q37" s="671"/>
    </row>
    <row r="38" spans="2:17" ht="20.100000000000001" customHeight="1">
      <c r="B38" s="724" t="s">
        <v>1663</v>
      </c>
      <c r="J38" s="2630"/>
      <c r="K38" s="208" t="s">
        <v>1719</v>
      </c>
      <c r="L38" s="208"/>
      <c r="M38" s="208"/>
      <c r="N38" s="208"/>
      <c r="O38" s="208"/>
      <c r="P38" s="208"/>
      <c r="Q38" s="671"/>
    </row>
    <row r="39" spans="2:17" ht="20.100000000000001" customHeight="1">
      <c r="B39" s="724" t="s">
        <v>1660</v>
      </c>
      <c r="J39" s="2630"/>
      <c r="K39" s="208" t="s">
        <v>1720</v>
      </c>
      <c r="L39" s="208"/>
      <c r="M39" s="208"/>
      <c r="N39" s="208"/>
      <c r="O39" s="208"/>
      <c r="P39" s="208"/>
      <c r="Q39" s="671"/>
    </row>
    <row r="40" spans="2:17" ht="20.100000000000001" customHeight="1">
      <c r="B40" s="724" t="s">
        <v>1732</v>
      </c>
      <c r="J40" s="2630"/>
      <c r="K40" s="208" t="s">
        <v>1721</v>
      </c>
      <c r="L40" s="208"/>
      <c r="M40" s="208"/>
      <c r="N40" s="208"/>
      <c r="O40" s="208"/>
      <c r="P40" s="208"/>
      <c r="Q40" s="671"/>
    </row>
    <row r="41" spans="2:17" ht="20.100000000000001" customHeight="1">
      <c r="J41" s="2631"/>
      <c r="K41" s="679" t="s">
        <v>1838</v>
      </c>
      <c r="L41" s="679"/>
      <c r="M41" s="679"/>
      <c r="N41" s="679"/>
      <c r="O41" s="679"/>
      <c r="P41" s="679"/>
      <c r="Q41" s="680"/>
    </row>
  </sheetData>
  <mergeCells count="17">
    <mergeCell ref="B26:G27"/>
    <mergeCell ref="E12:G12"/>
    <mergeCell ref="E13:G13"/>
    <mergeCell ref="B3:G3"/>
    <mergeCell ref="B8:C8"/>
    <mergeCell ref="E11:G11"/>
    <mergeCell ref="B6:C6"/>
    <mergeCell ref="J34:J41"/>
    <mergeCell ref="J27:J33"/>
    <mergeCell ref="J5:J6"/>
    <mergeCell ref="K23:Q24"/>
    <mergeCell ref="K25:P26"/>
    <mergeCell ref="K12:Q13"/>
    <mergeCell ref="J12:J13"/>
    <mergeCell ref="J14:J15"/>
    <mergeCell ref="J23:J24"/>
    <mergeCell ref="J25:J26"/>
  </mergeCells>
  <phoneticPr fontId="4"/>
  <printOptions horizontalCentered="1" verticalCentered="1"/>
  <pageMargins left="0.59055118110236227" right="0.39370078740157483" top="0.59055118110236227" bottom="0.59055118110236227" header="0.51181102362204722" footer="0.19685039370078741"/>
  <pageSetup paperSize="9" firstPageNumber="18" orientation="portrait" useFirstPageNumber="1" r:id="rId1"/>
  <headerFooter alignWithMargins="0">
    <oddFooter>&amp;C- &amp;P -&amp;R&amp;"ＭＳ Ｐ明朝,標準"&amp;10H26.12.12改訂</oddFooter>
  </headerFooter>
  <drawing r:id="rId2"/>
</worksheet>
</file>

<file path=xl/worksheets/sheet23.xml><?xml version="1.0" encoding="utf-8"?>
<worksheet xmlns="http://schemas.openxmlformats.org/spreadsheetml/2006/main" xmlns:r="http://schemas.openxmlformats.org/officeDocument/2006/relationships">
  <sheetPr codeName="Sheet24">
    <tabColor rgb="FFFFFF00"/>
  </sheetPr>
  <dimension ref="A1:AD46"/>
  <sheetViews>
    <sheetView view="pageBreakPreview" topLeftCell="A10" zoomScale="85" zoomScaleNormal="100" zoomScaleSheetLayoutView="85" workbookViewId="0">
      <selection activeCell="G38" sqref="G38"/>
    </sheetView>
  </sheetViews>
  <sheetFormatPr defaultRowHeight="13.5"/>
  <cols>
    <col min="1" max="1" width="2.625" style="204" customWidth="1"/>
    <col min="2" max="2" width="5.875" style="204" customWidth="1"/>
    <col min="3" max="3" width="18.125" style="204" customWidth="1"/>
    <col min="4" max="4" width="11.25" style="204" customWidth="1"/>
    <col min="5" max="5" width="9" style="204" customWidth="1"/>
    <col min="6" max="6" width="11.125" style="204" customWidth="1"/>
    <col min="7" max="7" width="33.125" style="204" customWidth="1"/>
    <col min="8" max="8" width="1.625" style="204" customWidth="1"/>
    <col min="9" max="9" width="12.5" style="204" customWidth="1"/>
    <col min="10" max="16384" width="9" style="204"/>
  </cols>
  <sheetData>
    <row r="1" spans="2:7" ht="36" customHeight="1">
      <c r="B1" s="2658" t="s">
        <v>990</v>
      </c>
      <c r="C1" s="2658"/>
      <c r="D1" s="2658"/>
      <c r="E1" s="2658"/>
      <c r="F1" s="2658"/>
      <c r="G1" s="2658"/>
    </row>
    <row r="2" spans="2:7" ht="21" customHeight="1"/>
    <row r="3" spans="2:7" ht="21" customHeight="1">
      <c r="B3" s="204" t="s">
        <v>989</v>
      </c>
    </row>
    <row r="4" spans="2:7" ht="21" customHeight="1">
      <c r="B4" s="2656" t="str">
        <f>入力!$C$6</f>
        <v>(仮称)ＡＢＣマンション新築工事</v>
      </c>
      <c r="C4" s="2656"/>
      <c r="D4" s="998" t="s">
        <v>2444</v>
      </c>
    </row>
    <row r="5" spans="2:7" ht="9" customHeight="1"/>
    <row r="6" spans="2:7" ht="21" customHeight="1">
      <c r="B6" s="207" t="s">
        <v>985</v>
      </c>
      <c r="C6" s="207"/>
    </row>
    <row r="7" spans="2:7" ht="21" customHeight="1">
      <c r="B7" s="2653" t="str">
        <f>入力!$C$8</f>
        <v>建設太郎</v>
      </c>
      <c r="C7" s="2654"/>
      <c r="D7" s="206" t="s">
        <v>467</v>
      </c>
    </row>
    <row r="8" spans="2:7" ht="27" customHeight="1">
      <c r="E8" s="205" t="s">
        <v>988</v>
      </c>
      <c r="F8" s="855" t="str">
        <f>入力!$C$21</f>
        <v>●●●-●●●●</v>
      </c>
    </row>
    <row r="9" spans="2:7" ht="21" customHeight="1">
      <c r="D9" s="204" t="s">
        <v>984</v>
      </c>
      <c r="E9" s="2653" t="str">
        <f>入力!$C$22</f>
        <v>北九州市小倉南区▲▲町1-4-5</v>
      </c>
      <c r="F9" s="2654"/>
      <c r="G9" s="2654"/>
    </row>
    <row r="10" spans="2:7" ht="9" customHeight="1">
      <c r="E10" s="856"/>
      <c r="F10" s="856"/>
      <c r="G10" s="856"/>
    </row>
    <row r="11" spans="2:7" ht="21" customHeight="1">
      <c r="D11" s="204" t="s">
        <v>350</v>
      </c>
      <c r="E11" s="2653" t="str">
        <f>入力!$C$25</f>
        <v>株式会社　△△△△</v>
      </c>
      <c r="F11" s="2654"/>
      <c r="G11" s="2654"/>
    </row>
    <row r="12" spans="2:7" ht="9" customHeight="1"/>
    <row r="13" spans="2:7" ht="21" customHeight="1">
      <c r="D13" s="204" t="s">
        <v>793</v>
      </c>
      <c r="E13" s="2653" t="str">
        <f>入力!$C$26</f>
        <v>工事次郎</v>
      </c>
      <c r="F13" s="2654"/>
      <c r="G13" s="2654"/>
    </row>
    <row r="14" spans="2:7" ht="18.75" customHeight="1"/>
    <row r="15" spans="2:7" ht="16.5" customHeight="1">
      <c r="B15" s="204" t="s">
        <v>1666</v>
      </c>
    </row>
    <row r="16" spans="2:7" ht="16.5" customHeight="1">
      <c r="B16" s="204" t="s">
        <v>1665</v>
      </c>
    </row>
    <row r="17" spans="1:30" ht="16.5" customHeight="1">
      <c r="B17" s="204" t="s">
        <v>1667</v>
      </c>
    </row>
    <row r="18" spans="1:30" ht="16.5" customHeight="1">
      <c r="B18" s="204" t="s">
        <v>1668</v>
      </c>
    </row>
    <row r="19" spans="1:30" ht="16.5" customHeight="1">
      <c r="E19" s="209" t="s">
        <v>781</v>
      </c>
    </row>
    <row r="20" spans="1:30" ht="16.5" customHeight="1"/>
    <row r="21" spans="1:30" ht="21" customHeight="1">
      <c r="B21" s="35" t="s">
        <v>983</v>
      </c>
      <c r="C21" s="37"/>
      <c r="D21" s="203" t="s">
        <v>982</v>
      </c>
      <c r="E21" s="203" t="s">
        <v>981</v>
      </c>
      <c r="F21" s="203" t="s">
        <v>980</v>
      </c>
      <c r="G21" s="203" t="s">
        <v>979</v>
      </c>
    </row>
    <row r="22" spans="1:30" ht="21" customHeight="1">
      <c r="B22" s="35"/>
      <c r="C22" s="37"/>
      <c r="D22" s="202"/>
      <c r="E22" s="202"/>
      <c r="F22" s="202"/>
      <c r="G22" s="202"/>
    </row>
    <row r="23" spans="1:30" ht="21" customHeight="1">
      <c r="B23" s="35"/>
      <c r="C23" s="37"/>
      <c r="D23" s="202"/>
      <c r="E23" s="202"/>
      <c r="F23" s="202"/>
      <c r="G23" s="202"/>
    </row>
    <row r="24" spans="1:30" ht="21" customHeight="1">
      <c r="B24" s="35"/>
      <c r="C24" s="37"/>
      <c r="D24" s="202"/>
      <c r="E24" s="202"/>
      <c r="F24" s="202"/>
      <c r="G24" s="202"/>
    </row>
    <row r="25" spans="1:30" ht="21" customHeight="1">
      <c r="B25" s="35"/>
      <c r="C25" s="37"/>
      <c r="D25" s="202"/>
      <c r="E25" s="202"/>
      <c r="F25" s="202"/>
      <c r="G25" s="202"/>
    </row>
    <row r="26" spans="1:30" ht="21" customHeight="1">
      <c r="B26" s="35"/>
      <c r="C26" s="37"/>
      <c r="D26" s="202"/>
      <c r="E26" s="202"/>
      <c r="F26" s="202"/>
      <c r="G26" s="202"/>
    </row>
    <row r="27" spans="1:30" ht="21" customHeight="1">
      <c r="C27" s="208"/>
      <c r="D27" s="208"/>
      <c r="E27" s="208"/>
      <c r="F27" s="208"/>
      <c r="G27" s="208"/>
    </row>
    <row r="28" spans="1:30" ht="21" customHeight="1">
      <c r="A28" s="671"/>
      <c r="B28" s="723" t="s">
        <v>1734</v>
      </c>
      <c r="C28" s="677"/>
      <c r="D28" s="677"/>
      <c r="E28" s="677"/>
      <c r="F28" s="677"/>
      <c r="G28" s="678"/>
    </row>
    <row r="29" spans="1:30" ht="17.25" customHeight="1">
      <c r="A29" s="671"/>
      <c r="B29" s="681" t="s">
        <v>1725</v>
      </c>
      <c r="C29" s="208"/>
      <c r="D29" s="208"/>
      <c r="E29" s="208"/>
      <c r="F29" s="208"/>
      <c r="G29" s="671"/>
    </row>
    <row r="30" spans="1:30" ht="17.25" customHeight="1">
      <c r="A30" s="671"/>
      <c r="B30" s="681" t="s">
        <v>1741</v>
      </c>
      <c r="C30" s="208"/>
      <c r="D30" s="208"/>
      <c r="E30" s="208"/>
      <c r="F30" s="208"/>
      <c r="G30" s="671"/>
    </row>
    <row r="31" spans="1:30" ht="17.25" customHeight="1">
      <c r="A31" s="671"/>
      <c r="B31" s="681" t="s">
        <v>1790</v>
      </c>
      <c r="C31" s="208"/>
      <c r="D31" s="208"/>
      <c r="E31" s="208"/>
      <c r="F31" s="208"/>
      <c r="G31" s="671"/>
    </row>
    <row r="32" spans="1:30" s="40" customFormat="1" ht="17.25" customHeight="1">
      <c r="A32" s="685"/>
      <c r="B32" s="681" t="s">
        <v>1726</v>
      </c>
      <c r="C32" s="213"/>
      <c r="D32" s="213"/>
      <c r="E32" s="213"/>
      <c r="F32" s="213"/>
      <c r="G32" s="684"/>
      <c r="H32" s="213"/>
      <c r="I32" s="213"/>
      <c r="J32" s="213"/>
      <c r="K32" s="213"/>
      <c r="L32" s="213"/>
      <c r="M32" s="213"/>
      <c r="N32" s="213"/>
      <c r="O32" s="213"/>
      <c r="P32" s="213"/>
      <c r="Q32" s="213"/>
      <c r="R32" s="213"/>
      <c r="S32" s="213"/>
      <c r="T32" s="213"/>
      <c r="U32" s="213"/>
      <c r="V32" s="213"/>
      <c r="W32" s="213"/>
      <c r="X32" s="213"/>
      <c r="Y32" s="213"/>
      <c r="Z32" s="213"/>
      <c r="AA32" s="213"/>
      <c r="AB32" s="425"/>
      <c r="AC32" s="24"/>
      <c r="AD32" s="423"/>
    </row>
    <row r="33" spans="1:30" s="40" customFormat="1" ht="17.25" customHeight="1">
      <c r="A33" s="685"/>
      <c r="B33" s="681" t="s">
        <v>1727</v>
      </c>
      <c r="C33" s="213"/>
      <c r="D33" s="213"/>
      <c r="E33" s="213"/>
      <c r="F33" s="213"/>
      <c r="G33" s="684"/>
      <c r="H33" s="213"/>
      <c r="I33" s="213"/>
      <c r="J33" s="213"/>
      <c r="K33" s="213"/>
      <c r="L33" s="213"/>
      <c r="M33" s="213"/>
      <c r="N33" s="213"/>
      <c r="O33" s="213"/>
      <c r="P33" s="213"/>
      <c r="Q33" s="213"/>
      <c r="R33" s="213"/>
      <c r="S33" s="213"/>
      <c r="T33" s="213"/>
      <c r="U33" s="213"/>
      <c r="V33" s="213"/>
      <c r="W33" s="213"/>
      <c r="X33" s="213"/>
      <c r="Y33" s="213"/>
      <c r="Z33" s="213"/>
      <c r="AA33" s="213"/>
      <c r="AB33" s="425"/>
      <c r="AC33" s="24"/>
      <c r="AD33" s="423"/>
    </row>
    <row r="34" spans="1:30" s="40" customFormat="1" ht="17.25" customHeight="1">
      <c r="A34" s="685"/>
      <c r="B34" s="681" t="s">
        <v>1728</v>
      </c>
      <c r="C34" s="213"/>
      <c r="D34" s="213"/>
      <c r="E34" s="213"/>
      <c r="F34" s="213"/>
      <c r="G34" s="684"/>
      <c r="H34" s="213"/>
      <c r="I34" s="213"/>
      <c r="J34" s="213"/>
      <c r="K34" s="213"/>
      <c r="L34" s="213"/>
      <c r="M34" s="213"/>
      <c r="N34" s="213"/>
      <c r="O34" s="213"/>
      <c r="P34" s="213"/>
      <c r="Q34" s="213"/>
      <c r="R34" s="213"/>
      <c r="S34" s="213"/>
      <c r="T34" s="213"/>
      <c r="U34" s="213"/>
      <c r="V34" s="213"/>
      <c r="W34" s="213"/>
      <c r="X34" s="213"/>
      <c r="Y34" s="213"/>
      <c r="Z34" s="213"/>
      <c r="AA34" s="213"/>
      <c r="AB34" s="425"/>
      <c r="AC34" s="24"/>
      <c r="AD34" s="423"/>
    </row>
    <row r="35" spans="1:30" ht="17.25" customHeight="1">
      <c r="A35" s="671"/>
      <c r="B35" s="681" t="s">
        <v>1729</v>
      </c>
      <c r="C35" s="208"/>
      <c r="D35" s="208"/>
      <c r="E35" s="208"/>
      <c r="F35" s="208"/>
      <c r="G35" s="671"/>
    </row>
    <row r="36" spans="1:30" ht="17.25" customHeight="1">
      <c r="A36" s="671"/>
      <c r="B36" s="683" t="s">
        <v>1664</v>
      </c>
      <c r="C36" s="679"/>
      <c r="D36" s="679"/>
      <c r="E36" s="679"/>
      <c r="F36" s="679"/>
      <c r="G36" s="680"/>
    </row>
    <row r="37" spans="1:30" ht="17.25" customHeight="1"/>
    <row r="38" spans="1:30" ht="21" customHeight="1">
      <c r="G38" s="205" t="s">
        <v>2459</v>
      </c>
    </row>
    <row r="39" spans="1:30" ht="28.5" customHeight="1">
      <c r="E39" s="2657" t="s">
        <v>1622</v>
      </c>
      <c r="F39" s="1039"/>
      <c r="G39" s="857" t="str">
        <f>入力!$C$52</f>
        <v>○○○　株式会社</v>
      </c>
    </row>
    <row r="40" spans="1:30" ht="21" customHeight="1"/>
    <row r="41" spans="1:30" ht="21" customHeight="1">
      <c r="F41" s="205" t="s">
        <v>987</v>
      </c>
      <c r="G41" s="422" t="s">
        <v>1560</v>
      </c>
    </row>
    <row r="42" spans="1:30" ht="21" customHeight="1">
      <c r="G42" s="422"/>
    </row>
    <row r="43" spans="1:30" ht="17.25" customHeight="1">
      <c r="B43" s="724" t="s">
        <v>1660</v>
      </c>
    </row>
    <row r="44" spans="1:30" ht="17.25" customHeight="1">
      <c r="B44" s="724" t="s">
        <v>1733</v>
      </c>
    </row>
    <row r="45" spans="1:30" ht="21" customHeight="1"/>
    <row r="46" spans="1:30" ht="21" customHeight="1">
      <c r="G46" s="205"/>
    </row>
  </sheetData>
  <mergeCells count="7">
    <mergeCell ref="E39:F39"/>
    <mergeCell ref="E11:G11"/>
    <mergeCell ref="E13:G13"/>
    <mergeCell ref="B1:G1"/>
    <mergeCell ref="B7:C7"/>
    <mergeCell ref="E9:G9"/>
    <mergeCell ref="B4:C4"/>
  </mergeCells>
  <phoneticPr fontId="4"/>
  <printOptions horizontalCentered="1" verticalCentered="1"/>
  <pageMargins left="0.59055118110236227" right="0.39370078740157483" top="0.47244094488188981" bottom="0.27559055118110237" header="0.39370078740157483" footer="0.19685039370078741"/>
  <pageSetup paperSize="9" firstPageNumber="20" orientation="portrait" useFirstPageNumber="1" r:id="rId1"/>
  <headerFooter alignWithMargins="0">
    <oddHeader>&amp;R&amp;"ＭＳ 明朝,標準"&amp;10川建安様式第16号</oddHeader>
    <oddFooter>&amp;C- &amp;P -&amp;R&amp;"ＭＳ Ｐ明朝,標準"&amp;10H26.12.12改訂</oddFooter>
  </headerFooter>
  <drawing r:id="rId2"/>
</worksheet>
</file>

<file path=xl/worksheets/sheet24.xml><?xml version="1.0" encoding="utf-8"?>
<worksheet xmlns="http://schemas.openxmlformats.org/spreadsheetml/2006/main" xmlns:r="http://schemas.openxmlformats.org/officeDocument/2006/relationships">
  <sheetPr codeName="Sheet25">
    <tabColor rgb="FFFFFF00"/>
  </sheetPr>
  <dimension ref="A1:AG216"/>
  <sheetViews>
    <sheetView view="pageBreakPreview" zoomScale="85" zoomScaleNormal="100" zoomScaleSheetLayoutView="85" workbookViewId="0">
      <selection activeCell="AB3" sqref="AB3"/>
    </sheetView>
  </sheetViews>
  <sheetFormatPr defaultRowHeight="13.5"/>
  <cols>
    <col min="1" max="1" width="2.875" style="40" bestFit="1" customWidth="1"/>
    <col min="2" max="2" width="16" style="40" customWidth="1"/>
    <col min="3" max="3" width="6.25" style="40" customWidth="1"/>
    <col min="4" max="4" width="3.75" style="40" customWidth="1"/>
    <col min="5" max="5" width="3.125" style="40" customWidth="1"/>
    <col min="6" max="6" width="3.75" style="40" customWidth="1"/>
    <col min="7" max="7" width="3.125" style="40" customWidth="1"/>
    <col min="8" max="8" width="3" style="40" customWidth="1"/>
    <col min="9" max="9" width="3.25" style="40" customWidth="1"/>
    <col min="10" max="10" width="4.375" style="40" customWidth="1"/>
    <col min="11" max="11" width="3.125" style="40" customWidth="1"/>
    <col min="12" max="12" width="4.375" style="40" customWidth="1"/>
    <col min="13" max="13" width="2.125" style="40" customWidth="1"/>
    <col min="14" max="14" width="2.25" style="40" customWidth="1"/>
    <col min="15" max="16" width="2.625" style="40" customWidth="1"/>
    <col min="17" max="18" width="3.125" style="40" customWidth="1"/>
    <col min="19" max="20" width="2.625" style="40" customWidth="1"/>
    <col min="21" max="21" width="2.5" style="40" customWidth="1"/>
    <col min="22" max="22" width="3.625" style="40" customWidth="1"/>
    <col min="23" max="23" width="3.125" style="40" customWidth="1"/>
    <col min="24" max="25" width="3.375" style="40" customWidth="1"/>
    <col min="26" max="26" width="3.125" style="40" customWidth="1"/>
    <col min="27" max="28" width="3.375" style="40" customWidth="1"/>
    <col min="29" max="29" width="3" style="423" customWidth="1"/>
    <col min="30" max="30" width="9" style="423"/>
    <col min="31" max="16384" width="9" style="40"/>
  </cols>
  <sheetData>
    <row r="1" spans="1:33">
      <c r="R1" s="40" t="s">
        <v>740</v>
      </c>
      <c r="T1" s="24" t="s">
        <v>2451</v>
      </c>
      <c r="V1" s="2713" t="str">
        <f>入力!$D$20</f>
        <v>●●</v>
      </c>
      <c r="W1" s="2713"/>
      <c r="X1" s="24" t="s">
        <v>345</v>
      </c>
      <c r="Y1" s="858" t="str">
        <f>入力!$F$20</f>
        <v>●</v>
      </c>
      <c r="Z1" s="24" t="s">
        <v>370</v>
      </c>
      <c r="AA1" s="859" t="str">
        <f>入力!$H$20</f>
        <v>●</v>
      </c>
      <c r="AB1" s="40" t="s">
        <v>382</v>
      </c>
      <c r="AC1" s="235"/>
      <c r="AD1" s="40"/>
      <c r="AF1" s="423"/>
      <c r="AG1" s="423"/>
    </row>
    <row r="4" spans="1:33" ht="30.75">
      <c r="A4" s="2714" t="s">
        <v>1021</v>
      </c>
      <c r="B4" s="2714"/>
      <c r="C4" s="2714"/>
      <c r="D4" s="2714"/>
      <c r="E4" s="2714"/>
      <c r="F4" s="2714"/>
      <c r="G4" s="2714"/>
      <c r="H4" s="2714"/>
      <c r="I4" s="2714"/>
      <c r="J4" s="2714"/>
      <c r="K4" s="2714"/>
      <c r="L4" s="2714"/>
      <c r="M4" s="2714"/>
      <c r="N4" s="2714"/>
      <c r="O4" s="2714"/>
      <c r="P4" s="2714"/>
      <c r="Q4" s="2714"/>
      <c r="R4" s="2714"/>
      <c r="S4" s="2714"/>
      <c r="T4" s="2714"/>
      <c r="U4" s="2714"/>
      <c r="V4" s="2714"/>
      <c r="W4" s="2714"/>
      <c r="X4" s="2714"/>
      <c r="Y4" s="2714"/>
      <c r="Z4" s="2714"/>
      <c r="AA4" s="2714"/>
      <c r="AB4" s="2714"/>
    </row>
    <row r="5" spans="1:33" ht="21" customHeight="1">
      <c r="A5" s="2715" t="s">
        <v>1020</v>
      </c>
      <c r="B5" s="2716"/>
      <c r="C5" s="2716"/>
      <c r="D5" s="2716"/>
      <c r="E5" s="2716"/>
      <c r="F5" s="2716"/>
      <c r="G5" s="2716"/>
      <c r="H5" s="2716"/>
      <c r="I5" s="2716"/>
      <c r="J5" s="2716"/>
      <c r="K5" s="2716"/>
      <c r="L5" s="2716"/>
      <c r="M5" s="2716"/>
      <c r="N5" s="2716"/>
      <c r="O5" s="2716"/>
      <c r="P5" s="2716"/>
      <c r="Q5" s="2716"/>
      <c r="R5" s="2716"/>
      <c r="S5" s="2716"/>
      <c r="T5" s="2716"/>
      <c r="U5" s="2716"/>
      <c r="V5" s="2716"/>
      <c r="W5" s="2716"/>
      <c r="X5" s="2716"/>
      <c r="Y5" s="2716"/>
      <c r="Z5" s="2716"/>
      <c r="AA5" s="2716"/>
      <c r="AB5" s="2716"/>
    </row>
    <row r="6" spans="1:33" ht="30" customHeight="1">
      <c r="A6" s="211"/>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row>
    <row r="7" spans="1:33" ht="21" customHeight="1">
      <c r="A7" s="2717" t="s">
        <v>1634</v>
      </c>
      <c r="B7" s="2718"/>
      <c r="C7" s="2718"/>
      <c r="D7" s="2718"/>
      <c r="E7" s="2718"/>
      <c r="F7" s="2718"/>
      <c r="G7" s="2718"/>
      <c r="H7" s="2718"/>
      <c r="I7" s="2718"/>
      <c r="J7" s="2718"/>
      <c r="K7" s="2718"/>
      <c r="L7" s="2718"/>
      <c r="M7" s="2718"/>
      <c r="N7" s="2718"/>
      <c r="O7" s="2718"/>
      <c r="P7" s="2718"/>
      <c r="Q7" s="2718"/>
      <c r="R7" s="2718"/>
      <c r="S7" s="2718"/>
      <c r="T7" s="2718"/>
      <c r="U7" s="2718"/>
      <c r="V7" s="2718"/>
      <c r="W7" s="2718"/>
      <c r="X7" s="2718"/>
      <c r="Y7" s="2718"/>
      <c r="Z7" s="2718"/>
      <c r="AA7" s="2718"/>
      <c r="AB7" s="2718"/>
      <c r="AD7" s="201"/>
    </row>
    <row r="8" spans="1:33" ht="21" customHeight="1">
      <c r="A8" s="233"/>
      <c r="B8" s="233"/>
      <c r="C8" s="700"/>
      <c r="D8" s="700"/>
      <c r="E8" s="700"/>
      <c r="F8" s="700"/>
      <c r="G8" s="700"/>
      <c r="H8" s="700"/>
      <c r="I8" s="700"/>
      <c r="J8" s="700"/>
      <c r="K8" s="700"/>
      <c r="L8" s="700"/>
      <c r="M8" s="700"/>
      <c r="N8" s="700"/>
      <c r="O8" s="700"/>
      <c r="P8" s="700"/>
      <c r="Q8" s="700"/>
      <c r="R8" s="700"/>
      <c r="S8" s="700"/>
      <c r="T8" s="700"/>
      <c r="U8" s="700"/>
      <c r="V8" s="700"/>
      <c r="W8" s="700"/>
      <c r="X8" s="700"/>
      <c r="Y8" s="700"/>
      <c r="Z8" s="700"/>
      <c r="AA8" s="700"/>
      <c r="AB8" s="700"/>
      <c r="AD8" s="201"/>
    </row>
    <row r="9" spans="1:33" ht="21" customHeight="1">
      <c r="A9" s="233"/>
      <c r="B9" s="232"/>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D9" s="201"/>
    </row>
    <row r="10" spans="1:33" ht="21" customHeight="1" thickBot="1">
      <c r="A10" s="231"/>
      <c r="B10" s="230"/>
      <c r="C10" s="229"/>
      <c r="D10" s="229"/>
      <c r="E10" s="229"/>
      <c r="F10" s="229"/>
      <c r="G10" s="229"/>
      <c r="H10" s="229"/>
      <c r="I10" s="229"/>
      <c r="J10" s="229"/>
      <c r="K10" s="229"/>
      <c r="L10" s="229"/>
      <c r="M10" s="229"/>
      <c r="N10" s="229"/>
      <c r="O10" s="229"/>
      <c r="P10" s="229"/>
      <c r="Q10" s="229"/>
      <c r="R10" s="229"/>
      <c r="S10" s="229"/>
      <c r="T10" s="229"/>
      <c r="U10" s="228"/>
      <c r="V10" s="228"/>
      <c r="W10" s="228"/>
      <c r="X10" s="228"/>
      <c r="Y10" s="228"/>
      <c r="Z10" s="228"/>
      <c r="AA10" s="228"/>
      <c r="AB10" s="227"/>
    </row>
    <row r="11" spans="1:33" ht="27" customHeight="1">
      <c r="A11" s="2719" t="s">
        <v>1019</v>
      </c>
      <c r="B11" s="2720"/>
      <c r="C11" s="2721"/>
      <c r="D11" s="2712"/>
      <c r="E11" s="2712"/>
      <c r="F11" s="2712"/>
      <c r="G11" s="2712"/>
      <c r="H11" s="2712"/>
      <c r="I11" s="2720"/>
      <c r="J11" s="2722" t="s">
        <v>982</v>
      </c>
      <c r="K11" s="2710"/>
      <c r="L11" s="2710"/>
      <c r="M11" s="2723" t="s">
        <v>1018</v>
      </c>
      <c r="N11" s="2723"/>
      <c r="O11" s="2723"/>
      <c r="P11" s="2723"/>
      <c r="Q11" s="2723"/>
      <c r="R11" s="2723"/>
      <c r="S11" s="2723"/>
      <c r="T11" s="2724"/>
      <c r="U11" s="2722" t="s">
        <v>1017</v>
      </c>
      <c r="V11" s="2710"/>
      <c r="W11" s="2710"/>
      <c r="X11" s="2710" t="s">
        <v>1016</v>
      </c>
      <c r="Y11" s="2710"/>
      <c r="Z11" s="2712"/>
      <c r="AA11" s="2710" t="s">
        <v>1015</v>
      </c>
      <c r="AB11" s="2711"/>
    </row>
    <row r="12" spans="1:33" ht="27" customHeight="1">
      <c r="A12" s="2688" t="s">
        <v>1014</v>
      </c>
      <c r="B12" s="2689"/>
      <c r="C12" s="2700"/>
      <c r="D12" s="2701"/>
      <c r="E12" s="2701"/>
      <c r="F12" s="2701"/>
      <c r="G12" s="2702"/>
      <c r="H12" s="2702"/>
      <c r="I12" s="2702"/>
      <c r="J12" s="2703"/>
      <c r="K12" s="2703"/>
      <c r="L12" s="2703"/>
      <c r="M12" s="2703"/>
      <c r="N12" s="2703"/>
      <c r="O12" s="2703"/>
      <c r="P12" s="2703"/>
      <c r="Q12" s="2703"/>
      <c r="R12" s="2703"/>
      <c r="S12" s="2703"/>
      <c r="T12" s="2703"/>
      <c r="U12" s="2703"/>
      <c r="V12" s="2703"/>
      <c r="W12" s="2703"/>
      <c r="X12" s="2703"/>
      <c r="Y12" s="2703"/>
      <c r="Z12" s="2703"/>
      <c r="AA12" s="2703"/>
      <c r="AB12" s="2704"/>
    </row>
    <row r="13" spans="1:33" ht="27" customHeight="1">
      <c r="A13" s="2698"/>
      <c r="B13" s="2699"/>
      <c r="C13" s="2705"/>
      <c r="D13" s="2706"/>
      <c r="E13" s="2706"/>
      <c r="F13" s="2706"/>
      <c r="G13" s="2706"/>
      <c r="H13" s="2706"/>
      <c r="I13" s="2706"/>
      <c r="J13" s="2706"/>
      <c r="K13" s="2706"/>
      <c r="L13" s="2706"/>
      <c r="M13" s="2706"/>
      <c r="N13" s="2706"/>
      <c r="O13" s="2706"/>
      <c r="P13" s="2706"/>
      <c r="Q13" s="2707" t="s">
        <v>360</v>
      </c>
      <c r="R13" s="2707"/>
      <c r="S13" s="2707"/>
      <c r="T13" s="2707"/>
      <c r="U13" s="2708"/>
      <c r="V13" s="2708"/>
      <c r="W13" s="234" t="s">
        <v>361</v>
      </c>
      <c r="X13" s="2708"/>
      <c r="Y13" s="2708"/>
      <c r="Z13" s="234" t="s">
        <v>361</v>
      </c>
      <c r="AA13" s="2708"/>
      <c r="AB13" s="2709"/>
    </row>
    <row r="14" spans="1:33" ht="27" customHeight="1">
      <c r="A14" s="2688" t="s">
        <v>1013</v>
      </c>
      <c r="B14" s="2689"/>
      <c r="C14" s="2691" t="s">
        <v>1012</v>
      </c>
      <c r="D14" s="2673"/>
      <c r="E14" s="2673"/>
      <c r="F14" s="2673"/>
      <c r="G14" s="2673"/>
      <c r="H14" s="2673"/>
      <c r="I14" s="2673"/>
      <c r="J14" s="2676" t="s">
        <v>1011</v>
      </c>
      <c r="K14" s="2677"/>
      <c r="L14" s="2677"/>
      <c r="M14" s="2673"/>
      <c r="N14" s="2673"/>
      <c r="O14" s="2673"/>
      <c r="P14" s="2673"/>
      <c r="Q14" s="2673"/>
      <c r="R14" s="2676" t="s">
        <v>1010</v>
      </c>
      <c r="S14" s="2677"/>
      <c r="T14" s="2677"/>
      <c r="U14" s="2690"/>
      <c r="V14" s="2685"/>
      <c r="W14" s="2686"/>
      <c r="X14" s="2686"/>
      <c r="Y14" s="2686"/>
      <c r="Z14" s="2686"/>
      <c r="AA14" s="2686"/>
      <c r="AB14" s="2687"/>
    </row>
    <row r="15" spans="1:33" ht="27" customHeight="1">
      <c r="A15" s="2674" t="s">
        <v>1009</v>
      </c>
      <c r="B15" s="2675"/>
      <c r="C15" s="2676" t="s">
        <v>1008</v>
      </c>
      <c r="D15" s="2677"/>
      <c r="E15" s="2677"/>
      <c r="F15" s="2677"/>
      <c r="G15" s="2678"/>
      <c r="H15" s="2678"/>
      <c r="I15" s="2679"/>
      <c r="J15" s="226" t="s">
        <v>1007</v>
      </c>
      <c r="K15" s="226"/>
      <c r="L15" s="226"/>
      <c r="M15" s="2678"/>
      <c r="N15" s="2678"/>
      <c r="O15" s="2684"/>
      <c r="P15" s="2684"/>
      <c r="Q15" s="2684"/>
      <c r="R15" s="225" t="s">
        <v>1006</v>
      </c>
      <c r="S15" s="2677"/>
      <c r="T15" s="2679"/>
      <c r="U15" s="2679"/>
      <c r="V15" s="2679"/>
      <c r="W15" s="224" t="s">
        <v>1005</v>
      </c>
      <c r="X15" s="2678"/>
      <c r="Y15" s="2679"/>
      <c r="Z15" s="2679"/>
      <c r="AA15" s="2679"/>
      <c r="AB15" s="2683"/>
    </row>
    <row r="16" spans="1:33" ht="27" customHeight="1">
      <c r="A16" s="2692" t="s">
        <v>1004</v>
      </c>
      <c r="B16" s="2693"/>
      <c r="C16" s="2694" t="s">
        <v>1003</v>
      </c>
      <c r="D16" s="2695"/>
      <c r="E16" s="2695"/>
      <c r="F16" s="2695"/>
      <c r="G16" s="2696"/>
      <c r="H16" s="2696"/>
      <c r="I16" s="2696"/>
      <c r="J16" s="2696"/>
      <c r="K16" s="2696"/>
      <c r="L16" s="2696"/>
      <c r="M16" s="2696"/>
      <c r="N16" s="2696"/>
      <c r="O16" s="2696"/>
      <c r="P16" s="2696"/>
      <c r="Q16" s="2696"/>
      <c r="R16" s="2696"/>
      <c r="S16" s="2696"/>
      <c r="T16" s="2696"/>
      <c r="U16" s="2696"/>
      <c r="V16" s="2696"/>
      <c r="W16" s="2696"/>
      <c r="X16" s="2696"/>
      <c r="Y16" s="2696"/>
      <c r="Z16" s="2696"/>
      <c r="AA16" s="2696"/>
      <c r="AB16" s="2697"/>
    </row>
    <row r="17" spans="1:30" ht="30" customHeight="1">
      <c r="A17" s="219"/>
      <c r="B17" s="223"/>
      <c r="C17" s="211"/>
      <c r="D17" s="211"/>
      <c r="E17" s="211"/>
      <c r="F17" s="211"/>
      <c r="G17" s="211"/>
      <c r="H17" s="2659" t="s">
        <v>1002</v>
      </c>
      <c r="I17" s="2659"/>
      <c r="J17" s="2659"/>
      <c r="K17" s="2659"/>
      <c r="L17" s="2659"/>
      <c r="M17" s="2659"/>
      <c r="N17" s="2659"/>
      <c r="O17" s="2659"/>
      <c r="P17" s="2660" t="str">
        <f>入力!$C$25</f>
        <v>株式会社　△△△△</v>
      </c>
      <c r="Q17" s="2661"/>
      <c r="R17" s="2661"/>
      <c r="S17" s="2661"/>
      <c r="T17" s="2661"/>
      <c r="U17" s="2661"/>
      <c r="V17" s="2661"/>
      <c r="W17" s="2661"/>
      <c r="X17" s="2661"/>
      <c r="Y17" s="2661"/>
      <c r="Z17" s="2661"/>
      <c r="AA17" s="2662"/>
      <c r="AB17" s="2663"/>
      <c r="AC17" s="40"/>
      <c r="AD17" s="40"/>
    </row>
    <row r="18" spans="1:30" ht="30" customHeight="1">
      <c r="A18" s="219"/>
      <c r="B18" s="211"/>
      <c r="C18" s="211"/>
      <c r="D18" s="211"/>
      <c r="E18" s="211"/>
      <c r="F18" s="211"/>
      <c r="G18" s="211"/>
      <c r="H18" s="222" t="s">
        <v>1001</v>
      </c>
      <c r="I18" s="424" t="s">
        <v>1000</v>
      </c>
      <c r="J18" s="213" t="s">
        <v>999</v>
      </c>
      <c r="K18" s="211"/>
      <c r="L18" s="211"/>
      <c r="M18" s="211"/>
      <c r="N18" s="211"/>
      <c r="O18" s="211"/>
      <c r="P18" s="2668" t="str">
        <f>入力!$C$52</f>
        <v>○○○　株式会社</v>
      </c>
      <c r="Q18" s="2669"/>
      <c r="R18" s="2669"/>
      <c r="S18" s="2669"/>
      <c r="T18" s="2669"/>
      <c r="U18" s="2669"/>
      <c r="V18" s="2669"/>
      <c r="W18" s="2669"/>
      <c r="X18" s="2669"/>
      <c r="Y18" s="2669"/>
      <c r="Z18" s="2670"/>
      <c r="AA18" s="2671"/>
      <c r="AB18" s="2672"/>
      <c r="AC18" s="40"/>
      <c r="AD18" s="40"/>
    </row>
    <row r="19" spans="1:30" ht="30" customHeight="1">
      <c r="A19" s="219"/>
      <c r="B19" s="211"/>
      <c r="C19" s="211"/>
      <c r="D19" s="211"/>
      <c r="E19" s="211"/>
      <c r="F19" s="211"/>
      <c r="G19" s="211"/>
      <c r="H19" s="2659" t="s">
        <v>998</v>
      </c>
      <c r="I19" s="2659"/>
      <c r="J19" s="2659"/>
      <c r="K19" s="2659"/>
      <c r="L19" s="2659"/>
      <c r="M19" s="2659"/>
      <c r="N19" s="2659"/>
      <c r="O19" s="2659"/>
      <c r="P19" s="2668" t="str">
        <f>入力!$C$49</f>
        <v>北九州市八幡西区△△町9-8-7</v>
      </c>
      <c r="Q19" s="2669"/>
      <c r="R19" s="2669"/>
      <c r="S19" s="2669"/>
      <c r="T19" s="2669"/>
      <c r="U19" s="2669"/>
      <c r="V19" s="2669"/>
      <c r="W19" s="2669"/>
      <c r="X19" s="2669"/>
      <c r="Y19" s="2669"/>
      <c r="Z19" s="2670"/>
      <c r="AA19" s="2671"/>
      <c r="AB19" s="2672"/>
      <c r="AC19" s="40"/>
      <c r="AD19" s="40"/>
    </row>
    <row r="20" spans="1:30" ht="30" customHeight="1">
      <c r="A20" s="219"/>
      <c r="B20" s="211"/>
      <c r="C20" s="211"/>
      <c r="D20" s="211"/>
      <c r="E20" s="211"/>
      <c r="F20" s="211"/>
      <c r="G20" s="211"/>
      <c r="H20" s="2659" t="s">
        <v>997</v>
      </c>
      <c r="I20" s="2659"/>
      <c r="J20" s="2659"/>
      <c r="K20" s="2659"/>
      <c r="L20" s="2659"/>
      <c r="M20" s="2659"/>
      <c r="N20" s="2659"/>
      <c r="O20" s="2659"/>
      <c r="P20" s="2668" t="str">
        <f>入力!$C$53</f>
        <v>田中博士</v>
      </c>
      <c r="Q20" s="2669"/>
      <c r="R20" s="2669"/>
      <c r="S20" s="2669"/>
      <c r="T20" s="2669"/>
      <c r="U20" s="2669"/>
      <c r="V20" s="2669"/>
      <c r="W20" s="2669"/>
      <c r="X20" s="2669"/>
      <c r="Y20" s="2669"/>
      <c r="Z20" s="2669"/>
      <c r="AA20" s="2669"/>
      <c r="AB20" s="221"/>
      <c r="AC20" s="40"/>
      <c r="AD20" s="40"/>
    </row>
    <row r="21" spans="1:30" ht="30" customHeight="1" thickBot="1">
      <c r="A21" s="218"/>
      <c r="B21" s="220"/>
      <c r="C21" s="220"/>
      <c r="D21" s="220"/>
      <c r="E21" s="220"/>
      <c r="F21" s="220"/>
      <c r="G21" s="220"/>
      <c r="H21" s="2664" t="s">
        <v>996</v>
      </c>
      <c r="I21" s="2664"/>
      <c r="J21" s="2664"/>
      <c r="K21" s="2664"/>
      <c r="L21" s="2664"/>
      <c r="M21" s="2664"/>
      <c r="N21" s="2664"/>
      <c r="O21" s="2664"/>
      <c r="P21" s="2665" t="str">
        <f>入力!$C$64</f>
        <v>山口七郎</v>
      </c>
      <c r="Q21" s="2666"/>
      <c r="R21" s="2666"/>
      <c r="S21" s="2666"/>
      <c r="T21" s="2666"/>
      <c r="U21" s="2666"/>
      <c r="V21" s="2666"/>
      <c r="W21" s="2666"/>
      <c r="X21" s="2666"/>
      <c r="Y21" s="2666"/>
      <c r="Z21" s="2666"/>
      <c r="AA21" s="2666"/>
      <c r="AB21" s="2667"/>
      <c r="AC21" s="40"/>
      <c r="AD21" s="40"/>
    </row>
    <row r="22" spans="1:30" ht="28.5" customHeight="1" thickBot="1">
      <c r="A22" s="210"/>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row>
    <row r="23" spans="1:30" ht="33" customHeight="1">
      <c r="A23" s="2680" t="s">
        <v>995</v>
      </c>
      <c r="B23" s="2681"/>
      <c r="C23" s="2681"/>
      <c r="D23" s="2681"/>
      <c r="E23" s="2681"/>
      <c r="F23" s="2681"/>
      <c r="G23" s="2681"/>
      <c r="H23" s="2681"/>
      <c r="I23" s="2681"/>
      <c r="J23" s="2681"/>
      <c r="K23" s="2681"/>
      <c r="L23" s="2681"/>
      <c r="M23" s="2681"/>
      <c r="N23" s="2681"/>
      <c r="O23" s="2681"/>
      <c r="P23" s="2681"/>
      <c r="Q23" s="2681"/>
      <c r="R23" s="2681"/>
      <c r="S23" s="2681"/>
      <c r="T23" s="2681"/>
      <c r="U23" s="2681"/>
      <c r="V23" s="2681"/>
      <c r="W23" s="2681"/>
      <c r="X23" s="2681"/>
      <c r="Y23" s="2681"/>
      <c r="Z23" s="2681"/>
      <c r="AA23" s="2681"/>
      <c r="AB23" s="2682"/>
    </row>
    <row r="24" spans="1:30" s="204" customFormat="1" ht="30" customHeight="1">
      <c r="A24" s="704"/>
      <c r="B24" s="702" t="s">
        <v>1730</v>
      </c>
      <c r="C24" s="701"/>
      <c r="D24" s="701"/>
      <c r="E24" s="701"/>
      <c r="F24" s="701"/>
      <c r="G24" s="701"/>
      <c r="H24" s="701"/>
      <c r="I24" s="701"/>
      <c r="J24" s="701"/>
      <c r="K24" s="701"/>
      <c r="L24" s="701"/>
      <c r="M24" s="701"/>
      <c r="N24" s="701"/>
      <c r="O24" s="701"/>
      <c r="P24" s="701"/>
      <c r="Q24" s="701"/>
      <c r="R24" s="701"/>
      <c r="S24" s="701"/>
      <c r="T24" s="208"/>
      <c r="U24" s="208"/>
      <c r="V24" s="208"/>
      <c r="W24" s="208"/>
      <c r="X24" s="208"/>
      <c r="Y24" s="208"/>
      <c r="Z24" s="208"/>
      <c r="AA24" s="208"/>
      <c r="AB24" s="705"/>
    </row>
    <row r="25" spans="1:30" s="204" customFormat="1" ht="30" customHeight="1">
      <c r="A25" s="706"/>
      <c r="B25" s="703" t="s">
        <v>1741</v>
      </c>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705"/>
    </row>
    <row r="26" spans="1:30" s="204" customFormat="1" ht="30" customHeight="1">
      <c r="A26" s="706"/>
      <c r="B26" s="703" t="s">
        <v>1791</v>
      </c>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705"/>
    </row>
    <row r="27" spans="1:30" ht="30" customHeight="1">
      <c r="A27" s="219"/>
      <c r="B27" s="703" t="s">
        <v>1792</v>
      </c>
      <c r="C27" s="213"/>
      <c r="D27" s="213"/>
      <c r="E27" s="213"/>
      <c r="F27" s="213"/>
      <c r="G27" s="213"/>
      <c r="H27" s="213"/>
      <c r="I27" s="213"/>
      <c r="J27" s="213"/>
      <c r="K27" s="213"/>
      <c r="L27" s="213"/>
      <c r="M27" s="213"/>
      <c r="N27" s="213"/>
      <c r="O27" s="213"/>
      <c r="P27" s="213"/>
      <c r="Q27" s="213"/>
      <c r="R27" s="213"/>
      <c r="S27" s="213"/>
      <c r="T27" s="213"/>
      <c r="U27" s="213"/>
      <c r="V27" s="213"/>
      <c r="W27" s="213"/>
      <c r="X27" s="213"/>
      <c r="Y27" s="213"/>
      <c r="Z27" s="213"/>
      <c r="AA27" s="213"/>
      <c r="AB27" s="425"/>
      <c r="AC27" s="24"/>
    </row>
    <row r="28" spans="1:30" ht="30" customHeight="1">
      <c r="A28" s="219"/>
      <c r="B28" s="703" t="s">
        <v>1793</v>
      </c>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425"/>
      <c r="AC28" s="24"/>
    </row>
    <row r="29" spans="1:30" ht="30" customHeight="1">
      <c r="A29" s="219"/>
      <c r="B29" s="703" t="s">
        <v>1794</v>
      </c>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425"/>
      <c r="AC29" s="24"/>
    </row>
    <row r="30" spans="1:30" ht="30" customHeight="1" thickBot="1">
      <c r="A30" s="218"/>
      <c r="B30" s="217" t="s">
        <v>1788</v>
      </c>
      <c r="C30" s="764"/>
      <c r="D30" s="764"/>
      <c r="E30" s="764"/>
      <c r="F30" s="764"/>
      <c r="G30" s="764"/>
      <c r="H30" s="764"/>
      <c r="I30" s="764"/>
      <c r="J30" s="764"/>
      <c r="K30" s="764"/>
      <c r="L30" s="764"/>
      <c r="M30" s="764"/>
      <c r="N30" s="764"/>
      <c r="O30" s="764"/>
      <c r="P30" s="764"/>
      <c r="Q30" s="764"/>
      <c r="R30" s="764"/>
      <c r="S30" s="764"/>
      <c r="T30" s="764"/>
      <c r="U30" s="764"/>
      <c r="V30" s="764"/>
      <c r="W30" s="764"/>
      <c r="X30" s="764"/>
      <c r="Y30" s="764"/>
      <c r="Z30" s="764"/>
      <c r="AA30" s="764"/>
      <c r="AB30" s="216" t="s">
        <v>994</v>
      </c>
      <c r="AC30" s="24"/>
    </row>
    <row r="31" spans="1:30" ht="30" customHeight="1">
      <c r="A31" s="211"/>
      <c r="B31" s="213"/>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1"/>
      <c r="AC31" s="24"/>
    </row>
    <row r="32" spans="1:30" ht="30" customHeight="1">
      <c r="A32" s="210"/>
      <c r="B32" s="39" t="s">
        <v>993</v>
      </c>
      <c r="C32" s="214"/>
      <c r="D32" s="214"/>
      <c r="E32" s="214"/>
      <c r="F32" s="214"/>
      <c r="G32" s="214"/>
      <c r="H32" s="214"/>
      <c r="I32" s="214"/>
      <c r="J32" s="214"/>
      <c r="K32" s="214"/>
      <c r="L32" s="214"/>
      <c r="M32" s="214"/>
      <c r="N32" s="214"/>
      <c r="O32" s="210"/>
      <c r="P32" s="210"/>
      <c r="Q32" s="210"/>
      <c r="R32" s="210"/>
      <c r="S32" s="210"/>
      <c r="T32" s="210"/>
      <c r="U32" s="210"/>
      <c r="V32" s="210"/>
      <c r="W32" s="210"/>
      <c r="X32" s="210"/>
      <c r="Y32" s="210"/>
      <c r="Z32" s="210"/>
      <c r="AA32" s="210"/>
      <c r="AB32" s="210"/>
    </row>
    <row r="33" spans="1:30" ht="21" customHeight="1">
      <c r="A33" s="210"/>
      <c r="B33" s="39" t="s">
        <v>992</v>
      </c>
      <c r="C33" s="214"/>
      <c r="D33" s="214"/>
      <c r="E33" s="214"/>
      <c r="F33" s="214"/>
      <c r="G33" s="214"/>
      <c r="H33" s="214"/>
      <c r="I33" s="214"/>
      <c r="J33" s="214"/>
      <c r="K33" s="214"/>
      <c r="L33" s="214"/>
      <c r="M33" s="214"/>
      <c r="N33" s="214"/>
      <c r="O33" s="210"/>
      <c r="P33" s="210"/>
      <c r="Q33" s="210"/>
      <c r="R33" s="210"/>
      <c r="S33" s="210"/>
      <c r="T33" s="210"/>
      <c r="U33" s="210"/>
      <c r="V33" s="210"/>
      <c r="W33" s="210"/>
      <c r="X33" s="210"/>
      <c r="Y33" s="210"/>
      <c r="Z33" s="210"/>
      <c r="AA33" s="210"/>
      <c r="AB33" s="210"/>
    </row>
    <row r="34" spans="1:30" s="210" customFormat="1" ht="21" customHeight="1">
      <c r="A34" s="414"/>
      <c r="B34" s="426" t="s">
        <v>991</v>
      </c>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1"/>
    </row>
    <row r="35" spans="1:30" ht="21" customHeight="1">
      <c r="A35" s="210"/>
      <c r="B35" s="210"/>
      <c r="C35" s="210"/>
      <c r="D35" s="210"/>
      <c r="E35" s="210"/>
      <c r="F35" s="210"/>
      <c r="G35" s="210"/>
      <c r="H35" s="212"/>
      <c r="I35" s="210"/>
      <c r="J35" s="210"/>
      <c r="K35" s="211"/>
      <c r="L35" s="210"/>
      <c r="M35" s="210"/>
      <c r="N35" s="210"/>
      <c r="O35" s="210"/>
      <c r="P35" s="210"/>
      <c r="Q35" s="210"/>
      <c r="R35" s="210"/>
      <c r="S35" s="210"/>
      <c r="T35" s="210"/>
      <c r="U35" s="210"/>
      <c r="V35" s="210"/>
      <c r="W35" s="210"/>
      <c r="X35" s="210"/>
      <c r="Y35" s="210"/>
      <c r="Z35" s="210"/>
      <c r="AA35" s="210"/>
      <c r="AB35" s="210"/>
    </row>
    <row r="36" spans="1:30" ht="21" customHeight="1">
      <c r="A36" s="210"/>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row>
    <row r="37" spans="1:30" ht="21" customHeight="1">
      <c r="A37" s="210"/>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row>
    <row r="38" spans="1:30" ht="21" customHeight="1">
      <c r="A38" s="210"/>
      <c r="B38" s="210"/>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row>
    <row r="39" spans="1:30" ht="21" customHeight="1">
      <c r="A39" s="210"/>
      <c r="B39" s="210"/>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row>
    <row r="40" spans="1:30" ht="21" customHeight="1">
      <c r="A40" s="210"/>
      <c r="B40" s="210"/>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row>
    <row r="41" spans="1:30" ht="21" customHeight="1">
      <c r="A41" s="210"/>
      <c r="B41" s="210"/>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row>
    <row r="42" spans="1:30" ht="21" customHeight="1">
      <c r="A42" s="210"/>
      <c r="B42" s="210"/>
      <c r="C42" s="210"/>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row>
    <row r="43" spans="1:30" ht="21" customHeight="1">
      <c r="A43" s="210"/>
      <c r="B43" s="210"/>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row>
    <row r="44" spans="1:30" ht="21" customHeight="1">
      <c r="A44" s="210"/>
      <c r="B44" s="210"/>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row>
    <row r="45" spans="1:30" ht="21" customHeight="1">
      <c r="A45" s="210"/>
      <c r="B45" s="210"/>
      <c r="C45" s="210"/>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row>
    <row r="46" spans="1:30" ht="21" customHeight="1">
      <c r="A46" s="210"/>
      <c r="B46" s="210"/>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row>
    <row r="47" spans="1:30" ht="21" customHeight="1">
      <c r="A47" s="210"/>
      <c r="B47" s="210"/>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row>
    <row r="48" spans="1:30"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sheetData>
  <mergeCells count="43">
    <mergeCell ref="AA11:AB11"/>
    <mergeCell ref="X11:Z11"/>
    <mergeCell ref="V1:W1"/>
    <mergeCell ref="A4:AB4"/>
    <mergeCell ref="A5:AB5"/>
    <mergeCell ref="A7:AB7"/>
    <mergeCell ref="A11:B11"/>
    <mergeCell ref="C11:I11"/>
    <mergeCell ref="J11:L11"/>
    <mergeCell ref="M11:T11"/>
    <mergeCell ref="U11:W11"/>
    <mergeCell ref="A12:B13"/>
    <mergeCell ref="C12:AB12"/>
    <mergeCell ref="C13:P13"/>
    <mergeCell ref="Q13:T13"/>
    <mergeCell ref="U13:V13"/>
    <mergeCell ref="X13:Y13"/>
    <mergeCell ref="AA13:AB13"/>
    <mergeCell ref="G14:I14"/>
    <mergeCell ref="A15:B15"/>
    <mergeCell ref="C15:F15"/>
    <mergeCell ref="G15:I15"/>
    <mergeCell ref="A23:AB23"/>
    <mergeCell ref="S15:V15"/>
    <mergeCell ref="X15:AB15"/>
    <mergeCell ref="M15:Q15"/>
    <mergeCell ref="J14:L14"/>
    <mergeCell ref="V14:AB14"/>
    <mergeCell ref="A14:B14"/>
    <mergeCell ref="M14:Q14"/>
    <mergeCell ref="R14:U14"/>
    <mergeCell ref="C14:F14"/>
    <mergeCell ref="A16:B16"/>
    <mergeCell ref="C16:AB16"/>
    <mergeCell ref="H17:O17"/>
    <mergeCell ref="P17:AB17"/>
    <mergeCell ref="H21:O21"/>
    <mergeCell ref="P21:AB21"/>
    <mergeCell ref="P18:AB18"/>
    <mergeCell ref="H19:O19"/>
    <mergeCell ref="P19:AB19"/>
    <mergeCell ref="H20:O20"/>
    <mergeCell ref="P20:AA20"/>
  </mergeCells>
  <phoneticPr fontId="4"/>
  <printOptions horizontalCentered="1" verticalCentered="1"/>
  <pageMargins left="0.6692913385826772" right="0.19685039370078741" top="0.78740157480314965" bottom="0.6692913385826772" header="0.51181102362204722" footer="0.39370078740157483"/>
  <pageSetup paperSize="9" scale="90" firstPageNumber="21" orientation="portrait" useFirstPageNumber="1" r:id="rId1"/>
  <headerFooter alignWithMargins="0">
    <oddHeader>&amp;R&amp;"ＭＳ 明朝,標準"&amp;10川建安様式第17号</oddHeader>
    <oddFooter>&amp;C- &amp;P -&amp;R&amp;"ＭＳ Ｐ明朝,標準"H26.12.12改訂</oddFooter>
  </headerFooter>
  <drawing r:id="rId2"/>
</worksheet>
</file>

<file path=xl/worksheets/sheet25.xml><?xml version="1.0" encoding="utf-8"?>
<worksheet xmlns="http://schemas.openxmlformats.org/spreadsheetml/2006/main" xmlns:r="http://schemas.openxmlformats.org/officeDocument/2006/relationships">
  <sheetPr codeName="Sheet26">
    <tabColor rgb="FFFFFF00"/>
  </sheetPr>
  <dimension ref="A1:G28"/>
  <sheetViews>
    <sheetView view="pageBreakPreview" zoomScale="60" zoomScaleNormal="100" workbookViewId="0">
      <selection activeCell="F4" sqref="F4"/>
    </sheetView>
  </sheetViews>
  <sheetFormatPr defaultRowHeight="13.5"/>
  <cols>
    <col min="1" max="1" width="14.875" style="40" customWidth="1"/>
    <col min="2" max="2" width="16.625" style="40" customWidth="1"/>
    <col min="3" max="3" width="13.625" style="40" customWidth="1"/>
    <col min="4" max="4" width="6.625" style="40" customWidth="1"/>
    <col min="5" max="5" width="9.625" style="40" customWidth="1"/>
    <col min="6" max="6" width="13.625" style="40" customWidth="1"/>
    <col min="7" max="7" width="14.625" style="40" customWidth="1"/>
    <col min="8" max="8" width="2.625" style="40" customWidth="1"/>
    <col min="9" max="11" width="9" style="40"/>
    <col min="12" max="12" width="3.125" style="40" customWidth="1"/>
    <col min="13" max="16384" width="9" style="40"/>
  </cols>
  <sheetData>
    <row r="1" spans="1:7" ht="21" customHeight="1">
      <c r="A1" s="427"/>
    </row>
    <row r="2" spans="1:7" ht="21" customHeight="1"/>
    <row r="3" spans="1:7" ht="21" customHeight="1">
      <c r="G3" s="42" t="s">
        <v>2460</v>
      </c>
    </row>
    <row r="4" spans="1:7" ht="21" customHeight="1"/>
    <row r="5" spans="1:7" ht="27" customHeight="1">
      <c r="B5" s="2725" t="s">
        <v>1500</v>
      </c>
      <c r="C5" s="2725"/>
      <c r="D5" s="2725"/>
      <c r="E5" s="2725"/>
      <c r="F5" s="2725"/>
    </row>
    <row r="6" spans="1:7" ht="21" customHeight="1"/>
    <row r="7" spans="1:7" ht="22.5" customHeight="1">
      <c r="A7" s="40" t="s">
        <v>460</v>
      </c>
      <c r="B7" s="2121" t="str">
        <f>入力!$C$6</f>
        <v>(仮称)ＡＢＣマンション新築工事</v>
      </c>
      <c r="C7" s="2726"/>
    </row>
    <row r="8" spans="1:7" ht="22.5" customHeight="1">
      <c r="A8" s="40" t="s">
        <v>1044</v>
      </c>
      <c r="B8" s="2118" t="str">
        <f>入力!$C$8</f>
        <v>建設太郎</v>
      </c>
      <c r="C8" s="1661"/>
      <c r="E8" s="243" t="s">
        <v>799</v>
      </c>
      <c r="F8" s="2282" t="str">
        <f>入力!$C$25</f>
        <v>株式会社　△△△△</v>
      </c>
      <c r="G8" s="2283"/>
    </row>
    <row r="9" spans="1:7" ht="27" customHeight="1">
      <c r="D9" s="2657" t="s">
        <v>1622</v>
      </c>
      <c r="E9" s="1039"/>
      <c r="F9" s="2281" t="str">
        <f>入力!$C$52</f>
        <v>○○○　株式会社</v>
      </c>
      <c r="G9" s="2281"/>
    </row>
    <row r="10" spans="1:7" ht="22.5" customHeight="1">
      <c r="E10" s="428" t="s">
        <v>1387</v>
      </c>
      <c r="F10" s="199"/>
      <c r="G10" s="199"/>
    </row>
    <row r="11" spans="1:7" ht="22.5" customHeight="1">
      <c r="E11" s="42" t="s">
        <v>1386</v>
      </c>
      <c r="F11" s="2282" t="str">
        <f>入力!$C$61</f>
        <v>高橋健二</v>
      </c>
      <c r="G11" s="2283"/>
    </row>
    <row r="12" spans="1:7" ht="16.5" customHeight="1"/>
    <row r="13" spans="1:7" ht="16.5" customHeight="1"/>
    <row r="14" spans="1:7" ht="16.5" customHeight="1">
      <c r="A14" s="40" t="s">
        <v>1385</v>
      </c>
    </row>
    <row r="15" spans="1:7" ht="16.5" customHeight="1">
      <c r="A15" s="40" t="s">
        <v>1384</v>
      </c>
    </row>
    <row r="16" spans="1:7" ht="22.5" customHeight="1">
      <c r="A16" s="2107" t="s">
        <v>1383</v>
      </c>
      <c r="B16" s="236" t="s">
        <v>1382</v>
      </c>
      <c r="C16" s="236" t="s">
        <v>1381</v>
      </c>
      <c r="D16" s="2111" t="s">
        <v>1380</v>
      </c>
      <c r="E16" s="2112"/>
      <c r="F16" s="236" t="s">
        <v>1379</v>
      </c>
      <c r="G16" s="236" t="s">
        <v>1378</v>
      </c>
    </row>
    <row r="17" spans="1:7" ht="22.5" customHeight="1">
      <c r="A17" s="2107"/>
      <c r="B17" s="238"/>
      <c r="C17" s="238"/>
      <c r="D17" s="2116"/>
      <c r="E17" s="2117"/>
      <c r="F17" s="238"/>
      <c r="G17" s="238"/>
    </row>
    <row r="18" spans="1:7" ht="22.5" customHeight="1">
      <c r="A18" s="2107"/>
      <c r="B18" s="814"/>
      <c r="C18" s="238"/>
      <c r="D18" s="2116"/>
      <c r="E18" s="2117"/>
      <c r="F18" s="238"/>
      <c r="G18" s="238"/>
    </row>
    <row r="19" spans="1:7" ht="22.5" customHeight="1">
      <c r="A19" s="2107"/>
      <c r="B19" s="238"/>
      <c r="C19" s="238"/>
      <c r="D19" s="2116"/>
      <c r="E19" s="2117"/>
      <c r="F19" s="238"/>
      <c r="G19" s="238"/>
    </row>
    <row r="20" spans="1:7" ht="22.5" customHeight="1">
      <c r="A20" s="2107"/>
      <c r="B20" s="238"/>
      <c r="C20" s="238"/>
      <c r="D20" s="2116"/>
      <c r="E20" s="2117"/>
      <c r="F20" s="238"/>
      <c r="G20" s="238"/>
    </row>
    <row r="21" spans="1:7" ht="22.5" customHeight="1">
      <c r="A21" s="2107"/>
      <c r="B21" s="238"/>
      <c r="C21" s="238"/>
      <c r="D21" s="2116"/>
      <c r="E21" s="2117"/>
      <c r="F21" s="238"/>
      <c r="G21" s="238"/>
    </row>
    <row r="22" spans="1:7" ht="37.5" customHeight="1">
      <c r="A22" s="236" t="s">
        <v>1377</v>
      </c>
      <c r="B22" s="2727"/>
      <c r="C22" s="2727"/>
      <c r="D22" s="2727"/>
      <c r="E22" s="2727"/>
      <c r="F22" s="2727"/>
      <c r="G22" s="2727"/>
    </row>
    <row r="23" spans="1:7" ht="37.5" customHeight="1">
      <c r="A23" s="236" t="s">
        <v>1376</v>
      </c>
      <c r="B23" s="2727"/>
      <c r="C23" s="2727"/>
      <c r="D23" s="2727"/>
      <c r="E23" s="267" t="s">
        <v>1375</v>
      </c>
      <c r="F23" s="2727"/>
      <c r="G23" s="2727"/>
    </row>
    <row r="24" spans="1:7" ht="27" customHeight="1">
      <c r="A24" s="236" t="s">
        <v>1374</v>
      </c>
      <c r="B24" s="2111" t="s">
        <v>1373</v>
      </c>
      <c r="C24" s="2290"/>
      <c r="D24" s="2290"/>
      <c r="E24" s="2290"/>
      <c r="F24" s="2290"/>
      <c r="G24" s="2112"/>
    </row>
    <row r="25" spans="1:7" ht="64.5" customHeight="1">
      <c r="A25" s="236" t="s">
        <v>1372</v>
      </c>
      <c r="B25" s="2367" t="s">
        <v>1371</v>
      </c>
      <c r="C25" s="2727"/>
      <c r="D25" s="2727"/>
      <c r="E25" s="2727"/>
      <c r="F25" s="2727"/>
      <c r="G25" s="2727"/>
    </row>
    <row r="26" spans="1:7" ht="57" customHeight="1">
      <c r="A26" s="236" t="s">
        <v>1370</v>
      </c>
      <c r="B26" s="2367" t="s">
        <v>1369</v>
      </c>
      <c r="C26" s="2727"/>
      <c r="D26" s="2727"/>
      <c r="E26" s="2727"/>
      <c r="F26" s="2727"/>
      <c r="G26" s="2727"/>
    </row>
    <row r="27" spans="1:7" ht="51" customHeight="1">
      <c r="A27" s="236" t="s">
        <v>1368</v>
      </c>
      <c r="B27" s="2727"/>
      <c r="C27" s="2727"/>
      <c r="D27" s="2727"/>
      <c r="E27" s="2727"/>
      <c r="F27" s="2727"/>
      <c r="G27" s="2727"/>
    </row>
    <row r="28" spans="1:7" ht="60.75" customHeight="1">
      <c r="A28" s="2728" t="s">
        <v>1367</v>
      </c>
      <c r="B28" s="2728"/>
      <c r="C28" s="2728"/>
      <c r="D28" s="2728"/>
      <c r="E28" s="2728"/>
      <c r="F28" s="2728"/>
      <c r="G28" s="2728"/>
    </row>
  </sheetData>
  <mergeCells count="22">
    <mergeCell ref="B27:G27"/>
    <mergeCell ref="A28:G28"/>
    <mergeCell ref="B22:G22"/>
    <mergeCell ref="B23:D23"/>
    <mergeCell ref="F23:G23"/>
    <mergeCell ref="B24:G24"/>
    <mergeCell ref="B25:G25"/>
    <mergeCell ref="B26:G26"/>
    <mergeCell ref="F11:G11"/>
    <mergeCell ref="A16:A21"/>
    <mergeCell ref="D16:E16"/>
    <mergeCell ref="D17:E17"/>
    <mergeCell ref="D18:E18"/>
    <mergeCell ref="D19:E19"/>
    <mergeCell ref="D20:E20"/>
    <mergeCell ref="D21:E21"/>
    <mergeCell ref="D9:E9"/>
    <mergeCell ref="F9:G9"/>
    <mergeCell ref="B5:F5"/>
    <mergeCell ref="B7:C7"/>
    <mergeCell ref="B8:C8"/>
    <mergeCell ref="F8:G8"/>
  </mergeCells>
  <phoneticPr fontId="4"/>
  <pageMargins left="0.74803149606299213" right="0.31496062992125984" top="0.55118110236220474" bottom="0.98425196850393704" header="0.35433070866141736" footer="0.51181102362204722"/>
  <pageSetup paperSize="9" firstPageNumber="22" orientation="portrait" useFirstPageNumber="1" r:id="rId1"/>
  <headerFooter alignWithMargins="0">
    <oddHeader>&amp;R&amp;"ＭＳ Ｐ明朝,標準"&amp;10川建安様式第18号</oddHeader>
    <oddFooter>&amp;C- &amp;P -&amp;R&amp;"ＭＳ Ｐ明朝,標準"&amp;10H26.12.12改訂</oddFooter>
  </headerFooter>
  <drawing r:id="rId2"/>
</worksheet>
</file>

<file path=xl/worksheets/sheet26.xml><?xml version="1.0" encoding="utf-8"?>
<worksheet xmlns="http://schemas.openxmlformats.org/spreadsheetml/2006/main" xmlns:r="http://schemas.openxmlformats.org/officeDocument/2006/relationships">
  <sheetPr codeName="Sheet29">
    <tabColor rgb="FFFFFF00"/>
  </sheetPr>
  <dimension ref="A1:BH51"/>
  <sheetViews>
    <sheetView view="pageBreakPreview" zoomScale="85" zoomScaleNormal="100" zoomScaleSheetLayoutView="85" workbookViewId="0">
      <selection activeCell="AT2" sqref="AT2"/>
    </sheetView>
  </sheetViews>
  <sheetFormatPr defaultRowHeight="13.5"/>
  <cols>
    <col min="1" max="1" width="8.875" style="270" customWidth="1"/>
    <col min="2" max="2" width="2.75" style="268" customWidth="1"/>
    <col min="3" max="3" width="3.375" style="268" customWidth="1"/>
    <col min="4" max="4" width="5.625" style="269" customWidth="1"/>
    <col min="5" max="5" width="6.875" style="269" customWidth="1"/>
    <col min="6" max="6" width="7.375" style="269" customWidth="1"/>
    <col min="7" max="43" width="4.375" style="269" customWidth="1"/>
    <col min="44" max="47" width="4.625" style="269" customWidth="1"/>
    <col min="48" max="49" width="4.375" style="269" customWidth="1"/>
    <col min="50" max="57" width="4.125" style="269" customWidth="1"/>
    <col min="58" max="77" width="4.125" style="268" customWidth="1"/>
    <col min="78" max="16384" width="9" style="268"/>
  </cols>
  <sheetData>
    <row r="1" spans="1:58" ht="29.25" customHeight="1">
      <c r="C1" s="270"/>
      <c r="D1" s="2761" t="s">
        <v>1424</v>
      </c>
      <c r="E1" s="2762"/>
      <c r="F1" s="2762"/>
      <c r="G1" s="2762"/>
      <c r="H1" s="2763"/>
      <c r="I1" s="429"/>
      <c r="J1" s="2764" t="s">
        <v>1423</v>
      </c>
      <c r="K1" s="2764"/>
      <c r="L1" s="2764"/>
      <c r="M1" s="2764"/>
      <c r="N1" s="2764"/>
      <c r="O1" s="2764"/>
      <c r="P1" s="335"/>
      <c r="Q1" s="335"/>
      <c r="R1" s="335"/>
      <c r="AT1" s="268"/>
      <c r="AU1" s="316"/>
      <c r="AV1" s="268"/>
      <c r="AW1" s="268"/>
      <c r="AX1" s="268"/>
      <c r="AY1" s="268"/>
      <c r="AZ1" s="268"/>
      <c r="BA1" s="268"/>
      <c r="BB1" s="268"/>
      <c r="BC1" s="268"/>
      <c r="BD1" s="268"/>
      <c r="BE1" s="268"/>
    </row>
    <row r="2" spans="1:58" ht="18" customHeight="1">
      <c r="S2" s="268"/>
    </row>
    <row r="3" spans="1:58" ht="18" customHeight="1">
      <c r="C3" s="270"/>
      <c r="D3" s="335"/>
      <c r="E3" s="335"/>
      <c r="F3" s="335"/>
      <c r="G3" s="335"/>
      <c r="H3" s="335"/>
      <c r="I3" s="335"/>
      <c r="J3" s="335"/>
      <c r="K3" s="335"/>
      <c r="L3" s="335"/>
      <c r="M3" s="335"/>
      <c r="N3" s="335"/>
      <c r="O3" s="335"/>
      <c r="P3" s="335"/>
      <c r="Q3" s="335"/>
      <c r="R3" s="335"/>
      <c r="AT3" s="268"/>
      <c r="AU3" s="334"/>
      <c r="AV3" s="268"/>
      <c r="AW3" s="268"/>
      <c r="AX3" s="268"/>
      <c r="AY3" s="268"/>
      <c r="AZ3" s="268"/>
      <c r="BA3" s="268"/>
      <c r="BB3" s="268"/>
      <c r="BC3" s="268"/>
      <c r="BD3" s="268"/>
      <c r="BE3" s="268"/>
    </row>
    <row r="4" spans="1:58" ht="27" customHeight="1" thickBot="1">
      <c r="D4" s="281"/>
      <c r="E4" s="329"/>
      <c r="F4" s="329"/>
      <c r="G4" s="329"/>
      <c r="H4" s="721"/>
      <c r="I4" s="329"/>
      <c r="J4" s="329"/>
      <c r="K4" s="329"/>
      <c r="L4" s="329"/>
      <c r="M4" s="329"/>
      <c r="N4" s="722" t="s">
        <v>1422</v>
      </c>
      <c r="O4" s="333"/>
      <c r="P4" s="333"/>
      <c r="Q4" s="333"/>
      <c r="R4" s="333"/>
      <c r="S4" s="333"/>
      <c r="T4" s="333"/>
      <c r="U4" s="333"/>
      <c r="V4" s="430"/>
      <c r="W4" s="430" t="s">
        <v>2461</v>
      </c>
      <c r="X4" s="333"/>
      <c r="Y4" s="332"/>
      <c r="Z4" s="330"/>
      <c r="AA4" s="2752" t="s">
        <v>1421</v>
      </c>
      <c r="AB4" s="2753"/>
      <c r="AC4" s="2754"/>
      <c r="AD4" s="2752" t="s">
        <v>350</v>
      </c>
      <c r="AE4" s="2753"/>
      <c r="AF4" s="2754"/>
      <c r="AG4" s="2765" t="str">
        <f>入力!$C$52</f>
        <v>○○○　株式会社</v>
      </c>
      <c r="AH4" s="2766"/>
      <c r="AI4" s="2766"/>
      <c r="AJ4" s="2766"/>
      <c r="AK4" s="2766"/>
      <c r="AL4" s="2766"/>
      <c r="AM4" s="2766"/>
      <c r="AN4" s="2766"/>
      <c r="AO4" s="2767"/>
      <c r="AP4" s="2730" t="s">
        <v>1420</v>
      </c>
      <c r="AQ4" s="2731"/>
      <c r="AR4" s="2732"/>
      <c r="AS4" s="2730" t="s">
        <v>1813</v>
      </c>
      <c r="AT4" s="2365"/>
      <c r="AU4" s="2366"/>
      <c r="AV4" s="268"/>
      <c r="AW4" s="268"/>
      <c r="AX4" s="268"/>
      <c r="AY4" s="268"/>
      <c r="AZ4" s="268"/>
      <c r="BA4" s="268"/>
      <c r="BB4" s="268"/>
      <c r="BC4" s="268"/>
      <c r="BD4" s="268"/>
      <c r="BE4" s="268"/>
    </row>
    <row r="5" spans="1:58" ht="17.25" customHeight="1">
      <c r="D5" s="431" t="s">
        <v>1417</v>
      </c>
      <c r="E5" s="432" t="s">
        <v>1419</v>
      </c>
      <c r="F5" s="433"/>
      <c r="G5" s="276"/>
      <c r="H5" s="276"/>
      <c r="I5" s="276"/>
      <c r="J5" s="276"/>
      <c r="K5" s="276"/>
      <c r="L5" s="276"/>
      <c r="M5" s="276"/>
      <c r="N5" s="434"/>
      <c r="O5" s="434"/>
      <c r="P5" s="434"/>
      <c r="Q5" s="434"/>
      <c r="R5" s="434"/>
      <c r="S5" s="434"/>
      <c r="T5" s="434"/>
      <c r="U5" s="434"/>
      <c r="V5" s="434"/>
      <c r="W5" s="2733"/>
      <c r="X5" s="2734"/>
      <c r="Y5" s="331"/>
      <c r="Z5" s="330"/>
      <c r="AA5" s="2739" t="str">
        <f>入力!$C$69</f>
        <v>○○○○工事</v>
      </c>
      <c r="AB5" s="2740"/>
      <c r="AC5" s="2741"/>
      <c r="AD5" s="2758"/>
      <c r="AE5" s="2759"/>
      <c r="AF5" s="2760"/>
      <c r="AG5" s="2768"/>
      <c r="AH5" s="2769"/>
      <c r="AI5" s="2769"/>
      <c r="AJ5" s="2769"/>
      <c r="AK5" s="2769"/>
      <c r="AL5" s="2769"/>
      <c r="AM5" s="2769"/>
      <c r="AN5" s="2769"/>
      <c r="AO5" s="2770"/>
      <c r="AP5" s="2746" t="s">
        <v>2462</v>
      </c>
      <c r="AQ5" s="2747"/>
      <c r="AR5" s="2748"/>
      <c r="AS5" s="2746" t="s">
        <v>2462</v>
      </c>
      <c r="AT5" s="2747"/>
      <c r="AU5" s="2748"/>
      <c r="AV5" s="268"/>
      <c r="AW5" s="268"/>
      <c r="AX5" s="268"/>
      <c r="AY5" s="268"/>
      <c r="AZ5" s="268"/>
      <c r="BA5" s="268"/>
      <c r="BB5" s="268"/>
      <c r="BC5" s="268"/>
      <c r="BD5" s="268"/>
      <c r="BE5" s="268"/>
    </row>
    <row r="6" spans="1:58" ht="3.75" customHeight="1">
      <c r="D6" s="307"/>
      <c r="E6" s="276"/>
      <c r="F6" s="276"/>
      <c r="G6" s="276"/>
      <c r="H6" s="276"/>
      <c r="I6" s="276"/>
      <c r="J6" s="276"/>
      <c r="K6" s="276"/>
      <c r="L6" s="276"/>
      <c r="M6" s="276"/>
      <c r="N6" s="276"/>
      <c r="O6" s="276"/>
      <c r="P6" s="276"/>
      <c r="Q6" s="276"/>
      <c r="R6" s="276"/>
      <c r="S6" s="276"/>
      <c r="T6" s="276"/>
      <c r="U6" s="276"/>
      <c r="V6" s="276"/>
      <c r="W6" s="2735"/>
      <c r="X6" s="2736"/>
      <c r="Y6" s="308"/>
      <c r="Z6" s="307"/>
      <c r="AA6" s="2742"/>
      <c r="AB6" s="2740"/>
      <c r="AC6" s="2741"/>
      <c r="AD6" s="2752" t="s">
        <v>1418</v>
      </c>
      <c r="AE6" s="2753"/>
      <c r="AF6" s="2754"/>
      <c r="AG6" s="328"/>
      <c r="AH6" s="327"/>
      <c r="AI6" s="327"/>
      <c r="AJ6" s="327"/>
      <c r="AK6" s="327"/>
      <c r="AL6" s="327"/>
      <c r="AM6" s="327"/>
      <c r="AN6" s="327"/>
      <c r="AO6" s="326"/>
      <c r="AP6" s="2746"/>
      <c r="AQ6" s="2747"/>
      <c r="AR6" s="2748"/>
      <c r="AS6" s="2746"/>
      <c r="AT6" s="2747"/>
      <c r="AU6" s="2748"/>
      <c r="AV6" s="268"/>
      <c r="AW6" s="268"/>
      <c r="AX6" s="268"/>
      <c r="AY6" s="268"/>
      <c r="AZ6" s="268"/>
      <c r="BA6" s="268"/>
      <c r="BB6" s="268"/>
      <c r="BC6" s="268"/>
      <c r="BD6" s="268"/>
      <c r="BE6" s="268"/>
    </row>
    <row r="7" spans="1:58" ht="19.5" thickBot="1">
      <c r="D7" s="431" t="s">
        <v>1417</v>
      </c>
      <c r="E7" s="291" t="s">
        <v>1416</v>
      </c>
      <c r="F7" s="435"/>
      <c r="G7" s="276"/>
      <c r="H7" s="276"/>
      <c r="I7" s="276"/>
      <c r="J7" s="276"/>
      <c r="K7" s="276"/>
      <c r="L7" s="276"/>
      <c r="M7" s="436" t="s">
        <v>989</v>
      </c>
      <c r="N7" s="436"/>
      <c r="O7" s="2729" t="str">
        <f>入力!$C$6</f>
        <v>(仮称)ＡＢＣマンション新築工事</v>
      </c>
      <c r="P7" s="2729"/>
      <c r="Q7" s="2729"/>
      <c r="R7" s="2729"/>
      <c r="S7" s="2729"/>
      <c r="T7" s="2729"/>
      <c r="U7" s="2729"/>
      <c r="V7" s="437"/>
      <c r="W7" s="2737"/>
      <c r="X7" s="2738"/>
      <c r="Y7" s="308" t="s">
        <v>370</v>
      </c>
      <c r="Z7" s="307"/>
      <c r="AA7" s="2742"/>
      <c r="AB7" s="2740"/>
      <c r="AC7" s="2741"/>
      <c r="AD7" s="2755"/>
      <c r="AE7" s="2756"/>
      <c r="AF7" s="2757"/>
      <c r="AG7" s="325"/>
      <c r="AH7" s="324"/>
      <c r="AI7" s="324"/>
      <c r="AJ7" s="324"/>
      <c r="AK7" s="324"/>
      <c r="AL7" s="324"/>
      <c r="AM7" s="324"/>
      <c r="AN7" s="324"/>
      <c r="AO7" s="323"/>
      <c r="AP7" s="2746"/>
      <c r="AQ7" s="2747"/>
      <c r="AR7" s="2748"/>
      <c r="AS7" s="2746"/>
      <c r="AT7" s="2747"/>
      <c r="AU7" s="2748"/>
      <c r="AV7" s="268"/>
      <c r="AW7" s="268"/>
      <c r="AX7" s="268"/>
      <c r="AY7" s="268"/>
      <c r="AZ7" s="268"/>
      <c r="BA7" s="268"/>
      <c r="BB7" s="268"/>
      <c r="BC7" s="268"/>
      <c r="BD7" s="268"/>
      <c r="BE7" s="268"/>
    </row>
    <row r="8" spans="1:58" ht="9.75" customHeight="1">
      <c r="D8" s="322"/>
      <c r="E8" s="321"/>
      <c r="F8" s="321"/>
      <c r="G8" s="321"/>
      <c r="H8" s="321"/>
      <c r="I8" s="321"/>
      <c r="J8" s="321"/>
      <c r="K8" s="321"/>
      <c r="L8" s="321"/>
      <c r="M8" s="321"/>
      <c r="N8" s="321"/>
      <c r="O8" s="321"/>
      <c r="P8" s="321"/>
      <c r="Q8" s="321"/>
      <c r="R8" s="321"/>
      <c r="S8" s="321"/>
      <c r="T8" s="321"/>
      <c r="U8" s="321"/>
      <c r="V8" s="321"/>
      <c r="W8" s="321"/>
      <c r="X8" s="321"/>
      <c r="Y8" s="320"/>
      <c r="Z8" s="307"/>
      <c r="AA8" s="2743"/>
      <c r="AB8" s="2744"/>
      <c r="AC8" s="2745"/>
      <c r="AD8" s="2758"/>
      <c r="AE8" s="2759"/>
      <c r="AF8" s="2760"/>
      <c r="AG8" s="319"/>
      <c r="AH8" s="318"/>
      <c r="AI8" s="318"/>
      <c r="AJ8" s="318"/>
      <c r="AK8" s="318"/>
      <c r="AL8" s="318"/>
      <c r="AM8" s="318"/>
      <c r="AN8" s="318"/>
      <c r="AO8" s="317"/>
      <c r="AP8" s="2749"/>
      <c r="AQ8" s="2750"/>
      <c r="AR8" s="2751"/>
      <c r="AS8" s="2749"/>
      <c r="AT8" s="2750"/>
      <c r="AU8" s="2751"/>
      <c r="AV8" s="268"/>
      <c r="AW8" s="268"/>
      <c r="AX8" s="268"/>
      <c r="AY8" s="268"/>
      <c r="AZ8" s="268"/>
      <c r="BA8" s="268"/>
      <c r="BB8" s="268"/>
      <c r="BC8" s="268"/>
      <c r="BD8" s="268"/>
      <c r="BE8" s="268"/>
    </row>
    <row r="9" spans="1:58" ht="13.5" customHeight="1">
      <c r="BE9" s="268"/>
    </row>
    <row r="10" spans="1:58" ht="13.5" customHeight="1">
      <c r="AD10" s="316"/>
      <c r="AE10" s="316"/>
      <c r="AF10" s="316"/>
      <c r="AG10" s="316"/>
      <c r="AH10" s="316"/>
      <c r="AI10" s="316"/>
      <c r="AJ10" s="315" t="s">
        <v>1814</v>
      </c>
      <c r="AL10" s="315"/>
      <c r="AM10" s="315"/>
      <c r="AN10" s="315"/>
      <c r="AO10" s="315"/>
      <c r="AP10" s="315"/>
      <c r="AQ10" s="315"/>
      <c r="AR10" s="315"/>
      <c r="AS10" s="315"/>
      <c r="AT10" s="315"/>
      <c r="AU10" s="315"/>
      <c r="AV10" s="315"/>
      <c r="AW10" s="315"/>
      <c r="AX10" s="315"/>
      <c r="AY10" s="268"/>
      <c r="AZ10" s="268"/>
      <c r="BA10" s="268"/>
      <c r="BB10" s="268"/>
      <c r="BC10" s="268"/>
      <c r="BD10" s="268"/>
      <c r="BE10" s="268"/>
    </row>
    <row r="11" spans="1:58" ht="21" customHeight="1">
      <c r="E11" s="314"/>
      <c r="G11" s="438" t="s">
        <v>1415</v>
      </c>
      <c r="AJ11" s="315" t="s">
        <v>1414</v>
      </c>
      <c r="AL11" s="315"/>
      <c r="AM11" s="315"/>
      <c r="AN11" s="315"/>
      <c r="AO11" s="315"/>
      <c r="AP11" s="315"/>
      <c r="AQ11" s="315"/>
      <c r="AR11" s="315"/>
      <c r="AS11" s="315"/>
      <c r="AT11" s="315"/>
      <c r="AU11" s="315"/>
      <c r="AV11" s="315"/>
      <c r="AW11" s="315"/>
      <c r="AX11" s="315"/>
      <c r="AY11" s="268"/>
      <c r="AZ11" s="268"/>
      <c r="BA11" s="268"/>
      <c r="BB11" s="268"/>
      <c r="BC11" s="268"/>
      <c r="BD11" s="268"/>
      <c r="BE11" s="268"/>
    </row>
    <row r="12" spans="1:58" ht="21" customHeight="1">
      <c r="E12" s="314"/>
      <c r="G12" s="438" t="s">
        <v>1559</v>
      </c>
    </row>
    <row r="13" spans="1:58" ht="21" customHeight="1">
      <c r="E13" s="314"/>
      <c r="G13" s="438" t="s">
        <v>1623</v>
      </c>
    </row>
    <row r="14" spans="1:58" ht="21" customHeight="1">
      <c r="E14" s="314"/>
      <c r="G14" s="438" t="s">
        <v>1413</v>
      </c>
      <c r="BF14" s="269"/>
    </row>
    <row r="15" spans="1:58" ht="18" customHeight="1" thickBot="1">
      <c r="BF15" s="269"/>
    </row>
    <row r="16" spans="1:58" ht="18" customHeight="1" thickTop="1">
      <c r="A16" s="2771" t="s">
        <v>1412</v>
      </c>
      <c r="C16" s="313" t="s">
        <v>1411</v>
      </c>
      <c r="D16" s="2773" t="s">
        <v>1410</v>
      </c>
      <c r="E16" s="2775" t="s">
        <v>1409</v>
      </c>
      <c r="F16" s="2776"/>
      <c r="G16" s="2777"/>
      <c r="H16" s="2775" t="s">
        <v>982</v>
      </c>
      <c r="I16" s="2776"/>
      <c r="J16" s="2776"/>
      <c r="K16" s="2778"/>
      <c r="L16" s="312" t="s">
        <v>382</v>
      </c>
      <c r="M16" s="311">
        <v>1</v>
      </c>
      <c r="N16" s="311">
        <v>2</v>
      </c>
      <c r="O16" s="311">
        <v>3</v>
      </c>
      <c r="P16" s="311">
        <v>4</v>
      </c>
      <c r="Q16" s="311">
        <v>5</v>
      </c>
      <c r="R16" s="311">
        <v>6</v>
      </c>
      <c r="S16" s="311">
        <v>7</v>
      </c>
      <c r="T16" s="311">
        <v>8</v>
      </c>
      <c r="U16" s="311">
        <v>9</v>
      </c>
      <c r="V16" s="311">
        <v>10</v>
      </c>
      <c r="W16" s="311">
        <v>11</v>
      </c>
      <c r="X16" s="311">
        <v>12</v>
      </c>
      <c r="Y16" s="311">
        <v>13</v>
      </c>
      <c r="Z16" s="311">
        <v>14</v>
      </c>
      <c r="AA16" s="311">
        <v>15</v>
      </c>
      <c r="AB16" s="311">
        <v>16</v>
      </c>
      <c r="AC16" s="311">
        <v>17</v>
      </c>
      <c r="AD16" s="311">
        <v>18</v>
      </c>
      <c r="AE16" s="311">
        <v>19</v>
      </c>
      <c r="AF16" s="311">
        <v>20</v>
      </c>
      <c r="AG16" s="311">
        <v>21</v>
      </c>
      <c r="AH16" s="311">
        <v>22</v>
      </c>
      <c r="AI16" s="311">
        <v>23</v>
      </c>
      <c r="AJ16" s="311">
        <v>24</v>
      </c>
      <c r="AK16" s="311">
        <v>25</v>
      </c>
      <c r="AL16" s="311">
        <v>26</v>
      </c>
      <c r="AM16" s="311">
        <v>27</v>
      </c>
      <c r="AN16" s="311">
        <v>28</v>
      </c>
      <c r="AO16" s="311">
        <v>29</v>
      </c>
      <c r="AP16" s="311">
        <v>30</v>
      </c>
      <c r="AQ16" s="311">
        <v>31</v>
      </c>
      <c r="AR16" s="310" t="s">
        <v>1408</v>
      </c>
      <c r="AS16" s="310"/>
      <c r="AT16" s="310"/>
      <c r="AU16" s="309"/>
      <c r="AV16" s="268"/>
      <c r="AW16" s="268"/>
      <c r="AX16" s="268"/>
      <c r="AY16" s="268"/>
      <c r="AZ16" s="268"/>
      <c r="BA16" s="268"/>
      <c r="BB16" s="268"/>
      <c r="BC16" s="268"/>
      <c r="BD16" s="268"/>
      <c r="BE16" s="268"/>
    </row>
    <row r="17" spans="1:60" ht="18.95" customHeight="1">
      <c r="A17" s="2772"/>
      <c r="D17" s="2774"/>
      <c r="E17" s="2755"/>
      <c r="F17" s="2756"/>
      <c r="G17" s="2757"/>
      <c r="H17" s="2755"/>
      <c r="I17" s="2756"/>
      <c r="J17" s="2756"/>
      <c r="K17" s="2779"/>
      <c r="L17" s="306" t="s">
        <v>1407</v>
      </c>
      <c r="M17" s="305"/>
      <c r="N17" s="305"/>
      <c r="O17" s="305"/>
      <c r="P17" s="305"/>
      <c r="Q17" s="305"/>
      <c r="R17" s="305"/>
      <c r="S17" s="305"/>
      <c r="T17" s="305"/>
      <c r="U17" s="305"/>
      <c r="V17" s="305"/>
      <c r="W17" s="305"/>
      <c r="X17" s="305"/>
      <c r="Y17" s="305"/>
      <c r="Z17" s="305"/>
      <c r="AA17" s="305"/>
      <c r="AB17" s="305"/>
      <c r="AC17" s="305"/>
      <c r="AD17" s="305"/>
      <c r="AE17" s="305"/>
      <c r="AF17" s="305"/>
      <c r="AG17" s="305"/>
      <c r="AH17" s="305"/>
      <c r="AI17" s="305"/>
      <c r="AJ17" s="305"/>
      <c r="AK17" s="305"/>
      <c r="AL17" s="305"/>
      <c r="AM17" s="305"/>
      <c r="AN17" s="305"/>
      <c r="AO17" s="305"/>
      <c r="AP17" s="305"/>
      <c r="AQ17" s="305"/>
      <c r="AR17" s="304" t="s">
        <v>1406</v>
      </c>
      <c r="AS17" s="304"/>
      <c r="AT17" s="304" t="s">
        <v>1405</v>
      </c>
      <c r="AU17" s="303"/>
      <c r="AV17" s="268"/>
      <c r="AW17" s="268"/>
      <c r="AX17" s="268"/>
      <c r="AY17" s="268"/>
      <c r="AZ17" s="268"/>
      <c r="BA17" s="268"/>
      <c r="BB17" s="268"/>
      <c r="BC17" s="268"/>
      <c r="BD17" s="268"/>
      <c r="BE17" s="268"/>
    </row>
    <row r="18" spans="1:60" ht="21.75" customHeight="1">
      <c r="A18" s="302">
        <v>1</v>
      </c>
      <c r="D18" s="972" t="s">
        <v>1404</v>
      </c>
      <c r="E18" s="2780" t="str">
        <f>IF(ISERROR(LOOKUP(A18,作業員データ!A:A,作業員データ!C:C)),"",LOOKUP(A18,作業員データ!A:A,作業員データ!C:C))</f>
        <v>小倉一郎</v>
      </c>
      <c r="F18" s="2781"/>
      <c r="G18" s="2782"/>
      <c r="H18" s="2783" t="str">
        <f>IF(ISERROR(LOOKUP(A18,作業員データ!A:A,作業員データ!W:W)),"",LOOKUP(A18,作業員データ!A:A,作業員データ!W:W))</f>
        <v>昭和40年10月1日</v>
      </c>
      <c r="I18" s="2784"/>
      <c r="J18" s="2784"/>
      <c r="K18" s="2785"/>
      <c r="L18" s="301"/>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0"/>
      <c r="AM18" s="300"/>
      <c r="AN18" s="300"/>
      <c r="AO18" s="300"/>
      <c r="AP18" s="300"/>
      <c r="AQ18" s="300"/>
      <c r="AR18" s="2786"/>
      <c r="AS18" s="2786"/>
      <c r="AT18" s="2786"/>
      <c r="AU18" s="2787"/>
      <c r="AV18" s="268"/>
      <c r="AW18" s="268"/>
      <c r="AX18" s="268"/>
      <c r="AY18" s="268"/>
      <c r="AZ18" s="268"/>
      <c r="BA18" s="268"/>
      <c r="BB18" s="268"/>
      <c r="BC18" s="268"/>
      <c r="BD18" s="268"/>
      <c r="BE18" s="268"/>
    </row>
    <row r="19" spans="1:60" ht="21.75" customHeight="1">
      <c r="A19" s="302">
        <v>2</v>
      </c>
      <c r="D19" s="972">
        <v>2</v>
      </c>
      <c r="E19" s="2780" t="str">
        <f>IF(ISERROR(LOOKUP(A19,作業員データ!A:A,作業員データ!C:C)),"",LOOKUP(A19,作業員データ!A:A,作業員データ!C:C))</f>
        <v>八幡五郎</v>
      </c>
      <c r="F19" s="2781"/>
      <c r="G19" s="2782"/>
      <c r="H19" s="2783" t="str">
        <f>IF(ISERROR(LOOKUP(A19,作業員データ!A:A,作業員データ!W:W)),"",LOOKUP(A19,作業員データ!A:A,作業員データ!W:W))</f>
        <v>昭和42年5月8日</v>
      </c>
      <c r="I19" s="2784"/>
      <c r="J19" s="2784"/>
      <c r="K19" s="2785"/>
      <c r="L19" s="301"/>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0"/>
      <c r="AM19" s="300"/>
      <c r="AN19" s="300"/>
      <c r="AO19" s="300"/>
      <c r="AP19" s="300"/>
      <c r="AQ19" s="300"/>
      <c r="AR19" s="2786"/>
      <c r="AS19" s="2786"/>
      <c r="AT19" s="2786"/>
      <c r="AU19" s="2787"/>
      <c r="AV19" s="268"/>
      <c r="AW19" s="268"/>
      <c r="AX19" s="268"/>
      <c r="AY19" s="268"/>
      <c r="AZ19" s="268"/>
      <c r="BA19" s="268"/>
      <c r="BB19" s="268"/>
      <c r="BC19" s="268"/>
      <c r="BD19" s="268"/>
      <c r="BE19" s="268"/>
    </row>
    <row r="20" spans="1:60" ht="21.75" customHeight="1">
      <c r="A20" s="302">
        <v>3</v>
      </c>
      <c r="D20" s="972">
        <v>3</v>
      </c>
      <c r="E20" s="2780" t="str">
        <f>IF(ISERROR(LOOKUP(A20,作業員データ!A:A,作業員データ!C:C)),"",LOOKUP(A20,作業員データ!A:A,作業員データ!C:C))</f>
        <v>山本　実</v>
      </c>
      <c r="F20" s="2781"/>
      <c r="G20" s="2782"/>
      <c r="H20" s="2783" t="str">
        <f>IF(ISERROR(LOOKUP(A20,作業員データ!A:A,作業員データ!W:W)),"",LOOKUP(A20,作業員データ!A:A,作業員データ!W:W))</f>
        <v>昭和45年7月16日</v>
      </c>
      <c r="I20" s="2784"/>
      <c r="J20" s="2784"/>
      <c r="K20" s="2785"/>
      <c r="L20" s="301"/>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0"/>
      <c r="AL20" s="300"/>
      <c r="AM20" s="300"/>
      <c r="AN20" s="300"/>
      <c r="AO20" s="300"/>
      <c r="AP20" s="300"/>
      <c r="AQ20" s="300"/>
      <c r="AR20" s="2786"/>
      <c r="AS20" s="2786"/>
      <c r="AT20" s="2786"/>
      <c r="AU20" s="2787"/>
      <c r="AV20" s="268"/>
      <c r="AW20" s="268"/>
      <c r="AX20" s="268"/>
      <c r="AY20" s="268"/>
      <c r="AZ20" s="268"/>
      <c r="BA20" s="268"/>
      <c r="BB20" s="268"/>
      <c r="BC20" s="268"/>
      <c r="BD20" s="268"/>
      <c r="BE20" s="268"/>
    </row>
    <row r="21" spans="1:60" ht="21.75" customHeight="1">
      <c r="A21" s="302">
        <v>4</v>
      </c>
      <c r="D21" s="972">
        <v>4</v>
      </c>
      <c r="E21" s="2780" t="str">
        <f>IF(ISERROR(LOOKUP(A21,作業員データ!A:A,作業員データ!C:C)),"",LOOKUP(A21,作業員データ!A:A,作業員データ!C:C))</f>
        <v>斉藤信二</v>
      </c>
      <c r="F21" s="2781"/>
      <c r="G21" s="2782"/>
      <c r="H21" s="2783" t="str">
        <f>IF(ISERROR(LOOKUP(A21,作業員データ!A:A,作業員データ!W:W)),"",LOOKUP(A21,作業員データ!A:A,作業員データ!W:W))</f>
        <v>昭和49年2月5日</v>
      </c>
      <c r="I21" s="2784"/>
      <c r="J21" s="2784"/>
      <c r="K21" s="2785"/>
      <c r="L21" s="301"/>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300"/>
      <c r="AL21" s="300"/>
      <c r="AM21" s="300"/>
      <c r="AN21" s="300"/>
      <c r="AO21" s="300"/>
      <c r="AP21" s="300"/>
      <c r="AQ21" s="300"/>
      <c r="AR21" s="2786"/>
      <c r="AS21" s="2786"/>
      <c r="AT21" s="2786"/>
      <c r="AU21" s="2787"/>
      <c r="AV21" s="268"/>
      <c r="AW21" s="268"/>
      <c r="AX21" s="268"/>
      <c r="AY21" s="268"/>
      <c r="AZ21" s="268"/>
      <c r="BA21" s="268"/>
      <c r="BB21" s="268"/>
      <c r="BC21" s="268"/>
      <c r="BD21" s="268"/>
      <c r="BE21" s="268"/>
    </row>
    <row r="22" spans="1:60" ht="21.75" customHeight="1">
      <c r="A22" s="302">
        <v>5</v>
      </c>
      <c r="D22" s="972">
        <v>5</v>
      </c>
      <c r="E22" s="2780" t="str">
        <f>IF(ISERROR(LOOKUP(A22,作業員データ!A:A,作業員データ!C:C)),"",LOOKUP(A22,作業員データ!A:A,作業員データ!C:C))</f>
        <v>有馬太陽</v>
      </c>
      <c r="F22" s="2781"/>
      <c r="G22" s="2782"/>
      <c r="H22" s="2783" t="str">
        <f>IF(ISERROR(LOOKUP(A22,作業員データ!A:A,作業員データ!W:W)),"",LOOKUP(A22,作業員データ!A:A,作業員データ!W:W))</f>
        <v>昭和58年4月7日</v>
      </c>
      <c r="I22" s="2784"/>
      <c r="J22" s="2784"/>
      <c r="K22" s="2785"/>
      <c r="L22" s="301"/>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0"/>
      <c r="AM22" s="300"/>
      <c r="AN22" s="300"/>
      <c r="AO22" s="300"/>
      <c r="AP22" s="300"/>
      <c r="AQ22" s="300"/>
      <c r="AR22" s="2786"/>
      <c r="AS22" s="2786"/>
      <c r="AT22" s="2786"/>
      <c r="AU22" s="2787"/>
      <c r="AV22" s="268"/>
      <c r="AW22" s="268"/>
      <c r="AX22" s="268"/>
      <c r="AY22" s="268"/>
      <c r="AZ22" s="268"/>
      <c r="BA22" s="268"/>
      <c r="BB22" s="268"/>
      <c r="BC22" s="268"/>
      <c r="BD22" s="268"/>
      <c r="BE22" s="268"/>
    </row>
    <row r="23" spans="1:60" ht="21.75" customHeight="1">
      <c r="A23" s="302"/>
      <c r="D23" s="972">
        <v>6</v>
      </c>
      <c r="E23" s="2780" t="str">
        <f>IF(ISERROR(LOOKUP(A23,作業員データ!A:A,作業員データ!C:C)),"",LOOKUP(A23,作業員データ!A:A,作業員データ!C:C))</f>
        <v/>
      </c>
      <c r="F23" s="2781"/>
      <c r="G23" s="2782"/>
      <c r="H23" s="2783" t="str">
        <f>IF(ISERROR(LOOKUP(A23,作業員データ!A:A,作業員データ!W:W)),"",LOOKUP(A23,作業員データ!A:A,作業員データ!W:W))</f>
        <v/>
      </c>
      <c r="I23" s="2784"/>
      <c r="J23" s="2784"/>
      <c r="K23" s="2785"/>
      <c r="L23" s="301"/>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00"/>
      <c r="AQ23" s="300"/>
      <c r="AR23" s="2786"/>
      <c r="AS23" s="2786"/>
      <c r="AT23" s="2786"/>
      <c r="AU23" s="2787"/>
      <c r="AV23" s="268"/>
      <c r="AW23" s="268"/>
      <c r="AX23" s="268"/>
      <c r="AY23" s="268"/>
      <c r="AZ23" s="268"/>
      <c r="BA23" s="268"/>
      <c r="BB23" s="268"/>
      <c r="BC23" s="268"/>
      <c r="BD23" s="268"/>
      <c r="BE23" s="268"/>
    </row>
    <row r="24" spans="1:60" ht="21.75" customHeight="1">
      <c r="A24" s="302"/>
      <c r="D24" s="972">
        <v>7</v>
      </c>
      <c r="E24" s="2780" t="str">
        <f>IF(ISERROR(LOOKUP(A24,作業員データ!A:A,作業員データ!C:C)),"",LOOKUP(A24,作業員データ!A:A,作業員データ!C:C))</f>
        <v/>
      </c>
      <c r="F24" s="2781"/>
      <c r="G24" s="2782"/>
      <c r="H24" s="2783" t="str">
        <f>IF(ISERROR(LOOKUP(A24,作業員データ!A:A,作業員データ!W:W)),"",LOOKUP(A24,作業員データ!A:A,作業員データ!W:W))</f>
        <v/>
      </c>
      <c r="I24" s="2784"/>
      <c r="J24" s="2784"/>
      <c r="K24" s="2785"/>
      <c r="L24" s="301"/>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00"/>
      <c r="AQ24" s="300"/>
      <c r="AR24" s="2786"/>
      <c r="AS24" s="2786"/>
      <c r="AT24" s="2786"/>
      <c r="AU24" s="2787"/>
      <c r="AV24" s="268"/>
      <c r="AW24" s="268"/>
      <c r="AX24" s="268"/>
      <c r="AY24" s="268"/>
      <c r="AZ24" s="268"/>
      <c r="BA24" s="268"/>
      <c r="BB24" s="268"/>
      <c r="BC24" s="268"/>
      <c r="BD24" s="268"/>
      <c r="BE24" s="268"/>
    </row>
    <row r="25" spans="1:60" ht="21.75" customHeight="1">
      <c r="A25" s="302"/>
      <c r="D25" s="972">
        <v>8</v>
      </c>
      <c r="E25" s="2780" t="str">
        <f>IF(ISERROR(LOOKUP(A25,作業員データ!A:A,作業員データ!C:C)),"",LOOKUP(A25,作業員データ!A:A,作業員データ!C:C))</f>
        <v/>
      </c>
      <c r="F25" s="2781"/>
      <c r="G25" s="2782"/>
      <c r="H25" s="2783" t="str">
        <f>IF(ISERROR(LOOKUP(A25,作業員データ!A:A,作業員データ!W:W)),"",LOOKUP(A25,作業員データ!A:A,作業員データ!W:W))</f>
        <v/>
      </c>
      <c r="I25" s="2784"/>
      <c r="J25" s="2784"/>
      <c r="K25" s="2785"/>
      <c r="L25" s="301"/>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00"/>
      <c r="AQ25" s="300"/>
      <c r="AR25" s="2786"/>
      <c r="AS25" s="2786"/>
      <c r="AT25" s="2786"/>
      <c r="AU25" s="2787"/>
      <c r="AV25" s="268"/>
      <c r="AW25" s="268"/>
      <c r="AX25" s="268"/>
      <c r="AY25" s="268"/>
      <c r="AZ25" s="268"/>
      <c r="BA25" s="268"/>
      <c r="BB25" s="268"/>
      <c r="BC25" s="268"/>
      <c r="BD25" s="268"/>
      <c r="BE25" s="268"/>
    </row>
    <row r="26" spans="1:60" ht="21.75" customHeight="1">
      <c r="A26" s="302"/>
      <c r="D26" s="972">
        <v>9</v>
      </c>
      <c r="E26" s="2780" t="str">
        <f>IF(ISERROR(LOOKUP(A26,作業員データ!A:A,作業員データ!C:C)),"",LOOKUP(A26,作業員データ!A:A,作業員データ!C:C))</f>
        <v/>
      </c>
      <c r="F26" s="2781"/>
      <c r="G26" s="2782"/>
      <c r="H26" s="2783" t="str">
        <f>IF(ISERROR(LOOKUP(A26,作業員データ!A:A,作業員データ!W:W)),"",LOOKUP(A26,作業員データ!A:A,作業員データ!W:W))</f>
        <v/>
      </c>
      <c r="I26" s="2784"/>
      <c r="J26" s="2784"/>
      <c r="K26" s="2785"/>
      <c r="L26" s="301"/>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00"/>
      <c r="AQ26" s="300"/>
      <c r="AR26" s="2786"/>
      <c r="AS26" s="2786"/>
      <c r="AT26" s="2786"/>
      <c r="AU26" s="2787"/>
      <c r="AV26" s="268"/>
      <c r="AW26" s="268"/>
      <c r="AX26" s="268"/>
      <c r="AY26" s="268"/>
      <c r="AZ26" s="268"/>
      <c r="BA26" s="268"/>
      <c r="BB26" s="268"/>
      <c r="BC26" s="268"/>
      <c r="BD26" s="268"/>
      <c r="BE26" s="268"/>
    </row>
    <row r="27" spans="1:60" ht="21.75" customHeight="1">
      <c r="A27" s="302"/>
      <c r="D27" s="972">
        <v>10</v>
      </c>
      <c r="E27" s="2780" t="str">
        <f>IF(ISERROR(LOOKUP(A27,作業員データ!A:A,作業員データ!C:C)),"",LOOKUP(A27,作業員データ!A:A,作業員データ!C:C))</f>
        <v/>
      </c>
      <c r="F27" s="2781"/>
      <c r="G27" s="2782"/>
      <c r="H27" s="2783" t="str">
        <f>IF(ISERROR(LOOKUP(A27,作業員データ!A:A,作業員データ!W:W)),"",LOOKUP(A27,作業員データ!A:A,作業員データ!W:W))</f>
        <v/>
      </c>
      <c r="I27" s="2784"/>
      <c r="J27" s="2784"/>
      <c r="K27" s="2785"/>
      <c r="L27" s="301"/>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0"/>
      <c r="AM27" s="300"/>
      <c r="AN27" s="300"/>
      <c r="AO27" s="300"/>
      <c r="AP27" s="300"/>
      <c r="AQ27" s="300"/>
      <c r="AR27" s="2786"/>
      <c r="AS27" s="2786"/>
      <c r="AT27" s="2786"/>
      <c r="AU27" s="2787"/>
      <c r="AV27" s="268"/>
      <c r="AW27" s="268"/>
      <c r="AX27" s="268"/>
      <c r="AY27" s="268"/>
      <c r="AZ27" s="268"/>
      <c r="BA27" s="268"/>
      <c r="BB27" s="268"/>
      <c r="BC27" s="268"/>
      <c r="BD27" s="268"/>
      <c r="BE27" s="268"/>
    </row>
    <row r="28" spans="1:60" ht="21.75" customHeight="1">
      <c r="A28" s="302"/>
      <c r="D28" s="972">
        <v>11</v>
      </c>
      <c r="E28" s="2780" t="str">
        <f>IF(ISERROR(LOOKUP(A28,作業員データ!A:A,作業員データ!C:C)),"",LOOKUP(A28,作業員データ!A:A,作業員データ!C:C))</f>
        <v/>
      </c>
      <c r="F28" s="2781"/>
      <c r="G28" s="2782"/>
      <c r="H28" s="2783" t="str">
        <f>IF(ISERROR(LOOKUP(A28,作業員データ!A:A,作業員データ!W:W)),"",LOOKUP(A28,作業員データ!A:A,作業員データ!W:W))</f>
        <v/>
      </c>
      <c r="I28" s="2784"/>
      <c r="J28" s="2784"/>
      <c r="K28" s="2785"/>
      <c r="L28" s="301"/>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0"/>
      <c r="AM28" s="300"/>
      <c r="AN28" s="300"/>
      <c r="AO28" s="300"/>
      <c r="AP28" s="300"/>
      <c r="AQ28" s="300"/>
      <c r="AR28" s="2786"/>
      <c r="AS28" s="2786"/>
      <c r="AT28" s="2786"/>
      <c r="AU28" s="2787"/>
      <c r="AV28" s="268"/>
      <c r="AW28" s="268"/>
      <c r="AX28" s="268"/>
      <c r="AY28" s="268"/>
      <c r="AZ28" s="268"/>
      <c r="BA28" s="268"/>
      <c r="BB28" s="268"/>
      <c r="BC28" s="268"/>
      <c r="BD28" s="268"/>
      <c r="BE28" s="268"/>
    </row>
    <row r="29" spans="1:60" ht="21.75" customHeight="1">
      <c r="A29" s="302"/>
      <c r="D29" s="972">
        <v>12</v>
      </c>
      <c r="E29" s="2780" t="str">
        <f>IF(ISERROR(LOOKUP(A29,作業員データ!A:A,作業員データ!C:C)),"",LOOKUP(A29,作業員データ!A:A,作業員データ!C:C))</f>
        <v/>
      </c>
      <c r="F29" s="2781"/>
      <c r="G29" s="2782"/>
      <c r="H29" s="2783" t="str">
        <f>IF(ISERROR(LOOKUP(A29,作業員データ!A:A,作業員データ!W:W)),"",LOOKUP(A29,作業員データ!A:A,作業員データ!W:W))</f>
        <v/>
      </c>
      <c r="I29" s="2784"/>
      <c r="J29" s="2784"/>
      <c r="K29" s="2785"/>
      <c r="L29" s="301"/>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0"/>
      <c r="AM29" s="300"/>
      <c r="AN29" s="300"/>
      <c r="AO29" s="300"/>
      <c r="AP29" s="300"/>
      <c r="AQ29" s="300"/>
      <c r="AR29" s="2786"/>
      <c r="AS29" s="2786"/>
      <c r="AT29" s="2786"/>
      <c r="AU29" s="2787"/>
      <c r="AV29" s="268"/>
      <c r="AW29" s="268"/>
      <c r="AX29" s="268"/>
      <c r="AY29" s="268"/>
      <c r="AZ29" s="268"/>
      <c r="BA29" s="268"/>
      <c r="BB29" s="268"/>
      <c r="BC29" s="268"/>
      <c r="BD29" s="268"/>
      <c r="BE29" s="268"/>
    </row>
    <row r="30" spans="1:60" ht="21.75" customHeight="1" thickBot="1">
      <c r="A30" s="299"/>
      <c r="D30" s="439">
        <v>13</v>
      </c>
      <c r="E30" s="2788" t="str">
        <f>IF(ISERROR(LOOKUP(A30,作業員データ!A:A,作業員データ!C:C)),"",LOOKUP(A30,作業員データ!A:A,作業員データ!C:C))</f>
        <v/>
      </c>
      <c r="F30" s="2789"/>
      <c r="G30" s="2790"/>
      <c r="H30" s="2791" t="str">
        <f>IF(ISERROR(LOOKUP(A30,作業員データ!A:A,作業員データ!W:W)),"",LOOKUP(A30,作業員データ!A:A,作業員データ!W:W))</f>
        <v/>
      </c>
      <c r="I30" s="2792"/>
      <c r="J30" s="2792"/>
      <c r="K30" s="2793"/>
      <c r="L30" s="298"/>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7"/>
      <c r="AO30" s="297"/>
      <c r="AP30" s="297"/>
      <c r="AQ30" s="297"/>
      <c r="AR30" s="2794"/>
      <c r="AS30" s="2794"/>
      <c r="AT30" s="2794"/>
      <c r="AU30" s="2795"/>
      <c r="AV30" s="268"/>
      <c r="AW30" s="268"/>
      <c r="AX30" s="268"/>
      <c r="AY30" s="268"/>
      <c r="AZ30" s="268"/>
      <c r="BA30" s="268"/>
      <c r="BB30" s="268"/>
      <c r="BC30" s="268"/>
      <c r="BD30" s="268"/>
      <c r="BE30" s="268"/>
    </row>
    <row r="31" spans="1:60" ht="18.95" customHeight="1" thickTop="1">
      <c r="E31" s="292"/>
      <c r="F31" s="292"/>
      <c r="G31" s="292"/>
      <c r="H31" s="292"/>
      <c r="I31" s="292"/>
      <c r="J31" s="292"/>
      <c r="K31" s="292"/>
      <c r="L31" s="296" t="s">
        <v>1403</v>
      </c>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5"/>
      <c r="AM31" s="295"/>
      <c r="AN31" s="295"/>
      <c r="AO31" s="295"/>
      <c r="AP31" s="295"/>
      <c r="AQ31" s="295"/>
      <c r="AR31" s="2796"/>
      <c r="AS31" s="2796"/>
      <c r="AT31" s="2796"/>
      <c r="AU31" s="2797"/>
      <c r="AV31" s="268"/>
      <c r="AW31" s="268"/>
      <c r="AX31" s="268"/>
      <c r="AY31" s="268"/>
      <c r="AZ31" s="268"/>
      <c r="BA31" s="268"/>
      <c r="BB31" s="268"/>
      <c r="BC31" s="268"/>
      <c r="BD31" s="268"/>
      <c r="BE31" s="268"/>
    </row>
    <row r="32" spans="1:60" ht="13.5" customHeight="1">
      <c r="BF32" s="269"/>
      <c r="BH32" s="269"/>
    </row>
    <row r="33" spans="3:57" ht="40.5" customHeight="1">
      <c r="C33" s="275" t="s">
        <v>1402</v>
      </c>
      <c r="D33" s="2798" t="s">
        <v>1401</v>
      </c>
      <c r="E33" s="2799"/>
      <c r="F33" s="2799"/>
      <c r="G33" s="2799"/>
      <c r="H33" s="2799"/>
      <c r="I33" s="2799"/>
      <c r="J33" s="2799"/>
      <c r="K33" s="2799"/>
      <c r="L33" s="2800"/>
      <c r="M33" s="294" t="s">
        <v>1624</v>
      </c>
      <c r="N33" s="294" t="s">
        <v>1624</v>
      </c>
      <c r="O33" s="294" t="s">
        <v>1624</v>
      </c>
      <c r="P33" s="294" t="s">
        <v>1624</v>
      </c>
      <c r="Q33" s="294" t="s">
        <v>1624</v>
      </c>
      <c r="R33" s="294" t="s">
        <v>1624</v>
      </c>
      <c r="S33" s="294" t="s">
        <v>1624</v>
      </c>
      <c r="T33" s="294" t="s">
        <v>1625</v>
      </c>
      <c r="U33" s="293" t="s">
        <v>1626</v>
      </c>
      <c r="V33" s="294" t="s">
        <v>1624</v>
      </c>
      <c r="W33" s="293" t="s">
        <v>1626</v>
      </c>
      <c r="X33" s="294" t="s">
        <v>1624</v>
      </c>
      <c r="Y33" s="294" t="s">
        <v>1624</v>
      </c>
      <c r="Z33" s="294" t="s">
        <v>1624</v>
      </c>
      <c r="AA33" s="294" t="s">
        <v>1624</v>
      </c>
      <c r="AB33" s="294" t="s">
        <v>1624</v>
      </c>
      <c r="AC33" s="294" t="s">
        <v>1624</v>
      </c>
      <c r="AD33" s="294" t="s">
        <v>1624</v>
      </c>
      <c r="AE33" s="294" t="s">
        <v>1624</v>
      </c>
      <c r="AF33" s="294" t="s">
        <v>1624</v>
      </c>
      <c r="AG33" s="294" t="s">
        <v>1624</v>
      </c>
      <c r="AH33" s="293" t="s">
        <v>1626</v>
      </c>
      <c r="AI33" s="293" t="s">
        <v>1626</v>
      </c>
      <c r="AJ33" s="293" t="s">
        <v>1626</v>
      </c>
      <c r="AK33" s="294" t="s">
        <v>1624</v>
      </c>
      <c r="AL33" s="294" t="s">
        <v>1624</v>
      </c>
      <c r="AM33" s="294" t="s">
        <v>1624</v>
      </c>
      <c r="AN33" s="294" t="s">
        <v>1624</v>
      </c>
      <c r="AO33" s="294" t="s">
        <v>1626</v>
      </c>
      <c r="AP33" s="294" t="s">
        <v>1626</v>
      </c>
      <c r="AQ33" s="293" t="s">
        <v>1626</v>
      </c>
      <c r="AR33" s="2801" t="s">
        <v>1400</v>
      </c>
      <c r="AS33" s="2802"/>
      <c r="AT33" s="2802"/>
      <c r="AU33" s="2803"/>
      <c r="AV33" s="276"/>
      <c r="AW33" s="268"/>
      <c r="AX33" s="268"/>
      <c r="AY33" s="268"/>
      <c r="AZ33" s="268"/>
      <c r="BA33" s="268"/>
      <c r="BB33" s="268"/>
      <c r="BC33" s="268"/>
      <c r="BD33" s="268"/>
      <c r="BE33" s="268"/>
    </row>
    <row r="34" spans="3:57" ht="9" customHeight="1">
      <c r="C34" s="292"/>
      <c r="D34" s="291"/>
      <c r="E34" s="291"/>
      <c r="F34" s="291"/>
      <c r="G34" s="291"/>
      <c r="H34" s="291"/>
      <c r="I34" s="291"/>
      <c r="J34" s="291"/>
      <c r="K34" s="276"/>
      <c r="L34" s="276"/>
      <c r="M34" s="276"/>
      <c r="N34" s="276"/>
      <c r="O34" s="276"/>
      <c r="P34" s="290"/>
      <c r="Q34" s="290"/>
      <c r="R34" s="290"/>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276"/>
      <c r="AP34" s="276"/>
      <c r="AQ34" s="276"/>
      <c r="AR34" s="2804"/>
      <c r="AS34" s="2805"/>
      <c r="AT34" s="2805"/>
      <c r="AU34" s="2806"/>
      <c r="AV34" s="276"/>
      <c r="AW34" s="268"/>
      <c r="AX34" s="268"/>
      <c r="AY34" s="268"/>
      <c r="AZ34" s="268"/>
      <c r="BA34" s="268"/>
      <c r="BB34" s="268"/>
      <c r="BC34" s="268"/>
      <c r="BD34" s="268"/>
      <c r="BE34" s="268"/>
    </row>
    <row r="35" spans="3:57" ht="36.75" customHeight="1">
      <c r="C35" s="275" t="s">
        <v>1399</v>
      </c>
      <c r="D35" s="289" t="s">
        <v>1398</v>
      </c>
      <c r="E35" s="287"/>
      <c r="F35" s="287"/>
      <c r="G35" s="287"/>
      <c r="H35" s="287"/>
      <c r="I35" s="287"/>
      <c r="J35" s="287"/>
      <c r="K35" s="285"/>
      <c r="L35" s="285"/>
      <c r="M35" s="272"/>
      <c r="N35" s="272"/>
      <c r="O35" s="272"/>
      <c r="P35" s="272"/>
      <c r="Q35" s="272"/>
      <c r="R35" s="272"/>
      <c r="S35" s="272"/>
      <c r="T35" s="272"/>
      <c r="U35" s="272"/>
      <c r="V35" s="271"/>
      <c r="W35" s="272"/>
      <c r="X35" s="271"/>
      <c r="Y35" s="272"/>
      <c r="Z35" s="272"/>
      <c r="AA35" s="272"/>
      <c r="AB35" s="272"/>
      <c r="AC35" s="272"/>
      <c r="AD35" s="272"/>
      <c r="AE35" s="272"/>
      <c r="AF35" s="272"/>
      <c r="AG35" s="272"/>
      <c r="AH35" s="272"/>
      <c r="AI35" s="271"/>
      <c r="AJ35" s="271"/>
      <c r="AK35" s="271"/>
      <c r="AL35" s="272"/>
      <c r="AM35" s="272"/>
      <c r="AN35" s="272"/>
      <c r="AO35" s="272"/>
      <c r="AP35" s="272"/>
      <c r="AQ35" s="271"/>
      <c r="AR35" s="2804"/>
      <c r="AS35" s="2805"/>
      <c r="AT35" s="2805"/>
      <c r="AU35" s="2806"/>
      <c r="AV35" s="276"/>
      <c r="AW35" s="268"/>
      <c r="AX35" s="268"/>
      <c r="AY35" s="268"/>
      <c r="AZ35" s="268"/>
      <c r="BA35" s="268"/>
      <c r="BB35" s="268"/>
      <c r="BC35" s="268"/>
      <c r="BD35" s="268"/>
      <c r="BE35" s="268"/>
    </row>
    <row r="36" spans="3:57" ht="13.5" customHeight="1">
      <c r="D36" s="277"/>
      <c r="E36" s="277"/>
      <c r="F36" s="277"/>
      <c r="G36" s="277"/>
      <c r="H36" s="277"/>
      <c r="I36" s="277"/>
      <c r="AR36" s="2804"/>
      <c r="AS36" s="2805"/>
      <c r="AT36" s="2805"/>
      <c r="AU36" s="2806"/>
      <c r="AV36" s="276"/>
      <c r="AW36" s="268"/>
      <c r="AX36" s="268"/>
      <c r="AY36" s="268"/>
      <c r="AZ36" s="268"/>
      <c r="BA36" s="268"/>
      <c r="BB36" s="268"/>
      <c r="BC36" s="268"/>
      <c r="BD36" s="268"/>
      <c r="BE36" s="268"/>
    </row>
    <row r="37" spans="3:57" ht="20.25" customHeight="1">
      <c r="C37" s="275" t="s">
        <v>1397</v>
      </c>
      <c r="D37" s="289" t="s">
        <v>1396</v>
      </c>
      <c r="E37" s="287"/>
      <c r="F37" s="287"/>
      <c r="G37" s="287"/>
      <c r="H37" s="287"/>
      <c r="I37" s="287"/>
      <c r="J37" s="287"/>
      <c r="K37" s="285"/>
      <c r="L37" s="285"/>
      <c r="M37" s="272"/>
      <c r="N37" s="272"/>
      <c r="O37" s="272"/>
      <c r="P37" s="272"/>
      <c r="Q37" s="272"/>
      <c r="R37" s="272"/>
      <c r="S37" s="272"/>
      <c r="T37" s="272"/>
      <c r="U37" s="272"/>
      <c r="V37" s="271"/>
      <c r="W37" s="272"/>
      <c r="X37" s="271"/>
      <c r="Y37" s="272"/>
      <c r="Z37" s="272"/>
      <c r="AA37" s="272"/>
      <c r="AB37" s="272"/>
      <c r="AC37" s="272"/>
      <c r="AD37" s="272"/>
      <c r="AE37" s="272"/>
      <c r="AF37" s="272"/>
      <c r="AG37" s="272"/>
      <c r="AH37" s="272"/>
      <c r="AI37" s="271"/>
      <c r="AJ37" s="271"/>
      <c r="AK37" s="271"/>
      <c r="AL37" s="272"/>
      <c r="AM37" s="272"/>
      <c r="AN37" s="272"/>
      <c r="AO37" s="272"/>
      <c r="AP37" s="272"/>
      <c r="AQ37" s="271"/>
      <c r="AR37" s="2807"/>
      <c r="AS37" s="2808"/>
      <c r="AT37" s="2808"/>
      <c r="AU37" s="2809"/>
      <c r="AV37" s="276"/>
      <c r="AW37" s="268"/>
      <c r="AX37" s="268"/>
      <c r="AY37" s="268"/>
      <c r="AZ37" s="268"/>
      <c r="BA37" s="268"/>
      <c r="BB37" s="268"/>
      <c r="BC37" s="268"/>
      <c r="BD37" s="268"/>
      <c r="BE37" s="268"/>
    </row>
    <row r="38" spans="3:57" ht="13.5" customHeight="1">
      <c r="C38" s="288"/>
      <c r="D38" s="287"/>
      <c r="E38" s="287"/>
      <c r="F38" s="287"/>
      <c r="G38" s="287"/>
      <c r="H38" s="287"/>
      <c r="I38" s="287"/>
      <c r="J38" s="287"/>
      <c r="K38" s="285"/>
      <c r="L38" s="285"/>
      <c r="M38" s="285"/>
      <c r="N38" s="285"/>
      <c r="O38" s="285"/>
      <c r="P38" s="286"/>
      <c r="Q38" s="286"/>
      <c r="R38" s="286"/>
      <c r="S38" s="285"/>
      <c r="T38" s="285"/>
      <c r="U38" s="285"/>
      <c r="V38" s="285"/>
      <c r="W38" s="285"/>
      <c r="X38" s="285"/>
      <c r="Y38" s="285"/>
      <c r="Z38" s="285"/>
      <c r="AA38" s="285"/>
      <c r="AB38" s="285"/>
      <c r="AC38" s="285"/>
      <c r="AD38" s="285"/>
      <c r="AE38" s="285"/>
      <c r="AF38" s="285"/>
      <c r="AG38" s="285"/>
      <c r="AH38" s="285"/>
      <c r="AI38" s="285"/>
      <c r="AJ38" s="285"/>
      <c r="AK38" s="285"/>
      <c r="AL38" s="285"/>
      <c r="AM38" s="285"/>
      <c r="AN38" s="285"/>
      <c r="AO38" s="285"/>
      <c r="AP38" s="285"/>
      <c r="AQ38" s="285"/>
      <c r="AR38" s="276"/>
      <c r="AS38" s="276"/>
      <c r="AT38" s="284"/>
      <c r="AU38" s="284"/>
      <c r="AV38" s="276"/>
      <c r="AW38" s="268"/>
      <c r="AX38" s="268"/>
      <c r="AY38" s="268"/>
      <c r="AZ38" s="268"/>
      <c r="BA38" s="268"/>
      <c r="BB38" s="268"/>
      <c r="BC38" s="268"/>
      <c r="BD38" s="268"/>
      <c r="BE38" s="268"/>
    </row>
    <row r="39" spans="3:57" ht="18.75" customHeight="1">
      <c r="C39" s="2810" t="s">
        <v>1395</v>
      </c>
      <c r="D39" s="2811" t="s">
        <v>1394</v>
      </c>
      <c r="E39" s="2812"/>
      <c r="F39" s="2812"/>
      <c r="G39" s="2812"/>
      <c r="H39" s="2812"/>
      <c r="I39" s="2812"/>
      <c r="J39" s="2813"/>
      <c r="K39" s="283" t="s">
        <v>1393</v>
      </c>
      <c r="L39" s="440"/>
      <c r="M39" s="282"/>
      <c r="N39" s="282"/>
      <c r="O39" s="282"/>
      <c r="P39" s="282"/>
      <c r="Q39" s="282"/>
      <c r="R39" s="282"/>
      <c r="S39" s="282"/>
      <c r="T39" s="282"/>
      <c r="U39" s="282"/>
      <c r="V39" s="281"/>
      <c r="W39" s="282"/>
      <c r="X39" s="281"/>
      <c r="Y39" s="282"/>
      <c r="Z39" s="282"/>
      <c r="AA39" s="282"/>
      <c r="AB39" s="282"/>
      <c r="AC39" s="282"/>
      <c r="AD39" s="282"/>
      <c r="AE39" s="282"/>
      <c r="AF39" s="282"/>
      <c r="AG39" s="282"/>
      <c r="AH39" s="282"/>
      <c r="AI39" s="281"/>
      <c r="AJ39" s="281"/>
      <c r="AK39" s="281"/>
      <c r="AL39" s="282"/>
      <c r="AM39" s="282"/>
      <c r="AN39" s="282"/>
      <c r="AO39" s="282"/>
      <c r="AP39" s="282"/>
      <c r="AQ39" s="281"/>
      <c r="AR39" s="2817" t="s">
        <v>1392</v>
      </c>
      <c r="AS39" s="2362"/>
      <c r="AT39" s="2362"/>
      <c r="AU39" s="2363"/>
      <c r="AV39" s="276"/>
      <c r="AW39" s="268"/>
      <c r="AX39" s="268"/>
      <c r="AY39" s="268"/>
      <c r="AZ39" s="268"/>
      <c r="BA39" s="268"/>
      <c r="BB39" s="268"/>
      <c r="BC39" s="268"/>
      <c r="BD39" s="268"/>
      <c r="BE39" s="268"/>
    </row>
    <row r="40" spans="3:57" ht="18.75" customHeight="1">
      <c r="C40" s="2360"/>
      <c r="D40" s="2814"/>
      <c r="E40" s="2815"/>
      <c r="F40" s="2815"/>
      <c r="G40" s="2815"/>
      <c r="H40" s="2815"/>
      <c r="I40" s="2815"/>
      <c r="J40" s="2816"/>
      <c r="K40" s="280" t="s">
        <v>1391</v>
      </c>
      <c r="L40" s="441"/>
      <c r="M40" s="279"/>
      <c r="N40" s="279"/>
      <c r="O40" s="279"/>
      <c r="P40" s="279"/>
      <c r="Q40" s="279"/>
      <c r="R40" s="279"/>
      <c r="S40" s="279"/>
      <c r="T40" s="279"/>
      <c r="U40" s="279"/>
      <c r="V40" s="278"/>
      <c r="W40" s="279"/>
      <c r="X40" s="278"/>
      <c r="Y40" s="279"/>
      <c r="Z40" s="279"/>
      <c r="AA40" s="279"/>
      <c r="AB40" s="279"/>
      <c r="AC40" s="279"/>
      <c r="AD40" s="279"/>
      <c r="AE40" s="279"/>
      <c r="AF40" s="279"/>
      <c r="AG40" s="279"/>
      <c r="AH40" s="279"/>
      <c r="AI40" s="278"/>
      <c r="AJ40" s="278"/>
      <c r="AK40" s="278"/>
      <c r="AL40" s="279"/>
      <c r="AM40" s="279"/>
      <c r="AN40" s="279"/>
      <c r="AO40" s="279"/>
      <c r="AP40" s="279"/>
      <c r="AQ40" s="278"/>
      <c r="AR40" s="2818"/>
      <c r="AS40" s="2819"/>
      <c r="AT40" s="2819"/>
      <c r="AU40" s="2820"/>
      <c r="AV40" s="276"/>
      <c r="AW40" s="268"/>
      <c r="AX40" s="268"/>
      <c r="AY40" s="268"/>
      <c r="AZ40" s="268"/>
      <c r="BA40" s="268"/>
      <c r="BB40" s="268"/>
      <c r="BC40" s="268"/>
      <c r="BD40" s="268"/>
      <c r="BE40" s="268"/>
    </row>
    <row r="41" spans="3:57" ht="13.5" customHeight="1">
      <c r="D41" s="277"/>
      <c r="E41" s="277"/>
      <c r="F41" s="277"/>
      <c r="G41" s="277"/>
      <c r="H41" s="277"/>
      <c r="I41" s="277"/>
      <c r="AR41" s="2821"/>
      <c r="AS41" s="2822"/>
      <c r="AT41" s="2822"/>
      <c r="AU41" s="2823"/>
      <c r="AV41" s="276"/>
      <c r="AW41" s="268"/>
      <c r="AX41" s="268"/>
      <c r="AY41" s="268"/>
      <c r="AZ41" s="268"/>
      <c r="BA41" s="268"/>
      <c r="BB41" s="268"/>
      <c r="BC41" s="268"/>
      <c r="BD41" s="268"/>
      <c r="BE41" s="268"/>
    </row>
    <row r="42" spans="3:57" ht="20.25" customHeight="1">
      <c r="C42" s="275" t="s">
        <v>1390</v>
      </c>
      <c r="D42" s="442" t="s">
        <v>1389</v>
      </c>
      <c r="E42" s="274"/>
      <c r="F42" s="274"/>
      <c r="G42" s="274"/>
      <c r="H42" s="274"/>
      <c r="I42" s="274"/>
      <c r="J42" s="273"/>
      <c r="K42" s="273"/>
      <c r="L42" s="273"/>
      <c r="M42" s="272"/>
      <c r="N42" s="272"/>
      <c r="O42" s="272"/>
      <c r="P42" s="272"/>
      <c r="Q42" s="272"/>
      <c r="R42" s="272"/>
      <c r="S42" s="272"/>
      <c r="T42" s="272"/>
      <c r="U42" s="272"/>
      <c r="V42" s="271"/>
      <c r="W42" s="272"/>
      <c r="X42" s="271"/>
      <c r="Y42" s="272"/>
      <c r="Z42" s="272"/>
      <c r="AA42" s="272"/>
      <c r="AB42" s="272"/>
      <c r="AC42" s="272"/>
      <c r="AD42" s="272"/>
      <c r="AE42" s="272"/>
      <c r="AF42" s="272"/>
      <c r="AG42" s="272"/>
      <c r="AH42" s="272"/>
      <c r="AI42" s="271"/>
      <c r="AJ42" s="271"/>
      <c r="AK42" s="271"/>
      <c r="AL42" s="272"/>
      <c r="AM42" s="272"/>
      <c r="AN42" s="272"/>
      <c r="AO42" s="272"/>
      <c r="AP42" s="272"/>
      <c r="AQ42" s="271"/>
      <c r="AR42" s="2824"/>
      <c r="AS42" s="2825"/>
      <c r="AT42" s="2825"/>
      <c r="AU42" s="2826"/>
      <c r="AV42" s="268"/>
      <c r="AW42" s="268"/>
      <c r="AX42" s="268"/>
      <c r="AY42" s="268"/>
      <c r="AZ42" s="268"/>
      <c r="BA42" s="268"/>
      <c r="BB42" s="268"/>
      <c r="BC42" s="268"/>
      <c r="BD42" s="268"/>
      <c r="BE42" s="268"/>
    </row>
    <row r="43" spans="3:57" ht="18" customHeight="1">
      <c r="D43" s="355" t="s">
        <v>1388</v>
      </c>
    </row>
    <row r="44" spans="3:57" ht="18" customHeight="1">
      <c r="S44" s="268"/>
    </row>
    <row r="45" spans="3:57" ht="18" customHeight="1"/>
    <row r="46" spans="3:57" ht="18" customHeight="1"/>
    <row r="47" spans="3:57" ht="18" customHeight="1"/>
    <row r="48" spans="3:57" ht="18" customHeight="1"/>
    <row r="49" ht="18" customHeight="1"/>
    <row r="50" ht="18" customHeight="1"/>
    <row r="51" ht="18" customHeight="1"/>
  </sheetData>
  <mergeCells count="77">
    <mergeCell ref="D33:L33"/>
    <mergeCell ref="AR33:AU37"/>
    <mergeCell ref="C39:C40"/>
    <mergeCell ref="D39:J40"/>
    <mergeCell ref="AR39:AU39"/>
    <mergeCell ref="AR40:AU42"/>
    <mergeCell ref="E30:G30"/>
    <mergeCell ref="H30:K30"/>
    <mergeCell ref="AR30:AS30"/>
    <mergeCell ref="AT30:AU30"/>
    <mergeCell ref="AR31:AS31"/>
    <mergeCell ref="AT31:AU31"/>
    <mergeCell ref="E28:G28"/>
    <mergeCell ref="H28:K28"/>
    <mergeCell ref="AR28:AS28"/>
    <mergeCell ref="AT28:AU28"/>
    <mergeCell ref="E29:G29"/>
    <mergeCell ref="H29:K29"/>
    <mergeCell ref="AR29:AS29"/>
    <mergeCell ref="AT29:AU29"/>
    <mergeCell ref="E26:G26"/>
    <mergeCell ref="H26:K26"/>
    <mergeCell ref="AR26:AS26"/>
    <mergeCell ref="AT26:AU26"/>
    <mergeCell ref="E27:G27"/>
    <mergeCell ref="H27:K27"/>
    <mergeCell ref="AR27:AS27"/>
    <mergeCell ref="AT27:AU27"/>
    <mergeCell ref="E24:G24"/>
    <mergeCell ref="H24:K24"/>
    <mergeCell ref="AR24:AS24"/>
    <mergeCell ref="AT24:AU24"/>
    <mergeCell ref="E25:G25"/>
    <mergeCell ref="H25:K25"/>
    <mergeCell ref="AR25:AS25"/>
    <mergeCell ref="AT25:AU25"/>
    <mergeCell ref="E22:G22"/>
    <mergeCell ref="H22:K22"/>
    <mergeCell ref="AR22:AS22"/>
    <mergeCell ref="AT22:AU22"/>
    <mergeCell ref="E23:G23"/>
    <mergeCell ref="H23:K23"/>
    <mergeCell ref="AR23:AS23"/>
    <mergeCell ref="AT23:AU23"/>
    <mergeCell ref="E20:G20"/>
    <mergeCell ref="H20:K20"/>
    <mergeCell ref="AR20:AS20"/>
    <mergeCell ref="AT20:AU20"/>
    <mergeCell ref="E21:G21"/>
    <mergeCell ref="H21:K21"/>
    <mergeCell ref="AR21:AS21"/>
    <mergeCell ref="AT21:AU21"/>
    <mergeCell ref="AR18:AS18"/>
    <mergeCell ref="AT18:AU18"/>
    <mergeCell ref="E19:G19"/>
    <mergeCell ref="H19:K19"/>
    <mergeCell ref="AR19:AS19"/>
    <mergeCell ref="AT19:AU19"/>
    <mergeCell ref="A16:A17"/>
    <mergeCell ref="D16:D17"/>
    <mergeCell ref="E16:G17"/>
    <mergeCell ref="H16:K17"/>
    <mergeCell ref="E18:G18"/>
    <mergeCell ref="H18:K18"/>
    <mergeCell ref="D1:H1"/>
    <mergeCell ref="J1:O1"/>
    <mergeCell ref="AA4:AC4"/>
    <mergeCell ref="AD4:AF5"/>
    <mergeCell ref="AG4:AO5"/>
    <mergeCell ref="O7:U7"/>
    <mergeCell ref="AP4:AR4"/>
    <mergeCell ref="AS4:AU4"/>
    <mergeCell ref="W5:X7"/>
    <mergeCell ref="AA5:AC8"/>
    <mergeCell ref="AP5:AR8"/>
    <mergeCell ref="AS5:AU8"/>
    <mergeCell ref="AD6:AF8"/>
  </mergeCells>
  <phoneticPr fontId="4"/>
  <printOptions horizontalCentered="1" verticalCentered="1"/>
  <pageMargins left="0.78740157480314965" right="0.39370078740157483" top="0.59055118110236227" bottom="0.59055118110236227" header="0.59055118110236227" footer="0.39370078740157483"/>
  <pageSetup paperSize="8" scale="98" firstPageNumber="25" orientation="landscape" useFirstPageNumber="1" r:id="rId1"/>
  <headerFooter alignWithMargins="0">
    <oddHeader>&amp;R&amp;"ＭＳ 明朝,標準"&amp;10川建安様式第19号</oddHeader>
    <oddFooter>&amp;C- &amp;P -&amp;R&amp;"ＭＳ 明朝,標準"&amp;10H26.12.12改訂</oddFooter>
  </headerFooter>
  <drawing r:id="rId2"/>
</worksheet>
</file>

<file path=xl/worksheets/sheet27.xml><?xml version="1.0" encoding="utf-8"?>
<worksheet xmlns="http://schemas.openxmlformats.org/spreadsheetml/2006/main" xmlns:r="http://schemas.openxmlformats.org/officeDocument/2006/relationships">
  <sheetPr codeName="Sheet14">
    <tabColor rgb="FF92D050"/>
  </sheetPr>
  <dimension ref="A1:R208"/>
  <sheetViews>
    <sheetView view="pageBreakPreview" zoomScale="60" zoomScaleNormal="100" workbookViewId="0">
      <selection activeCell="K102" sqref="K102"/>
    </sheetView>
  </sheetViews>
  <sheetFormatPr defaultRowHeight="14.25"/>
  <cols>
    <col min="1" max="1" width="5.375" style="90" bestFit="1" customWidth="1"/>
    <col min="2" max="2" width="24.5" style="124" customWidth="1"/>
    <col min="3" max="4" width="2.75" style="59" customWidth="1"/>
    <col min="5" max="5" width="21.125" style="60" customWidth="1"/>
    <col min="6" max="7" width="2.75" style="60" customWidth="1"/>
    <col min="8" max="8" width="21.125" style="60" customWidth="1"/>
    <col min="9" max="9" width="3" style="60" customWidth="1"/>
    <col min="10" max="10" width="2.75" style="60" customWidth="1"/>
    <col min="11" max="11" width="21.125" style="60" customWidth="1"/>
    <col min="12" max="13" width="2.75" style="60" customWidth="1"/>
    <col min="14" max="14" width="21.125" style="60" customWidth="1"/>
    <col min="15" max="16" width="2.75" style="60" customWidth="1"/>
    <col min="17" max="17" width="21.125" style="60" customWidth="1"/>
    <col min="18" max="18" width="2.625" style="60" customWidth="1"/>
    <col min="19" max="16384" width="9" style="60"/>
  </cols>
  <sheetData>
    <row r="1" spans="1:18" ht="21.75" customHeight="1">
      <c r="A1" s="510" t="s">
        <v>623</v>
      </c>
      <c r="B1" s="511"/>
      <c r="E1" s="2847" t="s">
        <v>85</v>
      </c>
      <c r="F1" s="2847"/>
      <c r="G1" s="2847"/>
      <c r="H1" s="2847"/>
      <c r="I1" s="2847"/>
      <c r="J1" s="2847"/>
      <c r="K1" s="2847"/>
      <c r="L1" s="2847"/>
      <c r="M1" s="2847"/>
      <c r="Q1" s="512"/>
    </row>
    <row r="2" spans="1:18" ht="7.5" customHeight="1" thickBot="1">
      <c r="A2" s="91"/>
      <c r="B2" s="92"/>
      <c r="C2" s="93"/>
      <c r="D2" s="93"/>
      <c r="E2" s="94"/>
      <c r="F2" s="94"/>
      <c r="G2" s="94"/>
      <c r="H2" s="94"/>
      <c r="I2" s="94"/>
      <c r="J2" s="94"/>
      <c r="K2" s="94"/>
      <c r="L2" s="94"/>
      <c r="M2" s="94"/>
      <c r="N2" s="94"/>
      <c r="O2" s="94"/>
      <c r="P2" s="94"/>
      <c r="Q2" s="94"/>
      <c r="R2" s="95"/>
    </row>
    <row r="3" spans="1:18" ht="15.75" thickTop="1" thickBot="1">
      <c r="A3" s="96"/>
      <c r="B3" s="97" t="s">
        <v>86</v>
      </c>
      <c r="C3" s="2845" t="s">
        <v>87</v>
      </c>
      <c r="D3" s="2845"/>
      <c r="E3" s="99" t="s">
        <v>88</v>
      </c>
      <c r="F3" s="99"/>
      <c r="G3" s="99"/>
      <c r="H3" s="100"/>
      <c r="I3" s="99"/>
      <c r="J3" s="99"/>
      <c r="K3" s="97" t="s">
        <v>89</v>
      </c>
      <c r="L3" s="99"/>
      <c r="M3" s="99"/>
      <c r="N3" s="101"/>
      <c r="O3" s="99"/>
      <c r="P3" s="99"/>
      <c r="Q3" s="97" t="s">
        <v>90</v>
      </c>
      <c r="R3" s="102"/>
    </row>
    <row r="4" spans="1:18" ht="9" customHeight="1" thickTop="1" thickBot="1">
      <c r="A4" s="96"/>
      <c r="B4" s="97"/>
      <c r="C4" s="98"/>
      <c r="D4" s="98"/>
      <c r="E4" s="99"/>
      <c r="F4" s="99"/>
      <c r="G4" s="99"/>
      <c r="H4" s="99"/>
      <c r="I4" s="99"/>
      <c r="J4" s="99"/>
      <c r="K4" s="99"/>
      <c r="L4" s="99"/>
      <c r="M4" s="99"/>
      <c r="N4" s="99"/>
      <c r="O4" s="99"/>
      <c r="P4" s="99"/>
      <c r="Q4" s="99"/>
      <c r="R4" s="102"/>
    </row>
    <row r="5" spans="1:18" ht="15" thickBot="1">
      <c r="A5" s="96"/>
      <c r="B5" s="97" t="s">
        <v>91</v>
      </c>
      <c r="C5" s="2845" t="s">
        <v>92</v>
      </c>
      <c r="D5" s="2845"/>
      <c r="E5" s="99" t="s">
        <v>93</v>
      </c>
      <c r="F5" s="99"/>
      <c r="G5" s="99"/>
      <c r="H5" s="103"/>
      <c r="I5" s="99"/>
      <c r="J5" s="99"/>
      <c r="K5" s="97" t="s">
        <v>94</v>
      </c>
      <c r="L5" s="99"/>
      <c r="M5" s="99"/>
      <c r="N5" s="104"/>
      <c r="O5" s="99"/>
      <c r="P5" s="99"/>
      <c r="Q5" s="97" t="s">
        <v>95</v>
      </c>
      <c r="R5" s="102"/>
    </row>
    <row r="6" spans="1:18" ht="9" customHeight="1">
      <c r="A6" s="96"/>
      <c r="B6" s="97"/>
      <c r="C6" s="98"/>
      <c r="D6" s="98"/>
      <c r="E6" s="99"/>
      <c r="F6" s="99"/>
      <c r="G6" s="99"/>
      <c r="H6" s="99"/>
      <c r="I6" s="99"/>
      <c r="J6" s="99"/>
      <c r="K6" s="99"/>
      <c r="L6" s="99"/>
      <c r="M6" s="99"/>
      <c r="N6" s="99"/>
      <c r="O6" s="99"/>
      <c r="P6" s="99"/>
      <c r="Q6" s="99"/>
      <c r="R6" s="102"/>
    </row>
    <row r="7" spans="1:18">
      <c r="A7" s="96"/>
      <c r="B7" s="97" t="s">
        <v>96</v>
      </c>
      <c r="C7" s="2845" t="s">
        <v>97</v>
      </c>
      <c r="D7" s="2845"/>
      <c r="E7" s="99" t="s">
        <v>98</v>
      </c>
      <c r="F7" s="99"/>
      <c r="G7" s="99"/>
      <c r="H7" s="99"/>
      <c r="I7" s="99"/>
      <c r="J7" s="99"/>
      <c r="K7" s="99"/>
      <c r="L7" s="99"/>
      <c r="M7" s="99"/>
      <c r="N7" s="99"/>
      <c r="O7" s="99"/>
      <c r="P7" s="99"/>
      <c r="Q7" s="99"/>
      <c r="R7" s="102"/>
    </row>
    <row r="8" spans="1:18" ht="8.25" customHeight="1">
      <c r="A8" s="105"/>
      <c r="B8" s="106"/>
      <c r="C8" s="107"/>
      <c r="D8" s="107"/>
      <c r="E8" s="108"/>
      <c r="F8" s="108"/>
      <c r="G8" s="108"/>
      <c r="H8" s="108"/>
      <c r="I8" s="108"/>
      <c r="J8" s="108"/>
      <c r="K8" s="108"/>
      <c r="L8" s="108"/>
      <c r="M8" s="108"/>
      <c r="N8" s="108"/>
      <c r="O8" s="108"/>
      <c r="P8" s="108"/>
      <c r="Q8" s="108"/>
      <c r="R8" s="109"/>
    </row>
    <row r="9" spans="1:18">
      <c r="A9" s="513"/>
      <c r="B9" s="92"/>
      <c r="C9" s="98"/>
      <c r="D9" s="98"/>
      <c r="E9" s="99"/>
      <c r="F9" s="99"/>
      <c r="G9" s="99"/>
      <c r="H9" s="99"/>
      <c r="I9" s="99"/>
      <c r="J9" s="99"/>
      <c r="K9" s="99"/>
      <c r="L9" s="99"/>
      <c r="M9" s="99"/>
      <c r="N9" s="99"/>
      <c r="O9" s="99"/>
      <c r="P9" s="99"/>
      <c r="Q9" s="99"/>
      <c r="R9" s="102"/>
    </row>
    <row r="10" spans="1:18" ht="13.5" customHeight="1">
      <c r="A10" s="2831">
        <v>0</v>
      </c>
      <c r="B10" s="2832" t="s">
        <v>99</v>
      </c>
      <c r="C10" s="98"/>
      <c r="D10" s="98"/>
      <c r="E10" s="99"/>
      <c r="F10" s="99"/>
      <c r="G10" s="99"/>
      <c r="H10" s="99"/>
      <c r="I10" s="99"/>
      <c r="J10" s="99"/>
      <c r="K10" s="2833" t="s">
        <v>96</v>
      </c>
      <c r="L10" s="99"/>
      <c r="M10" s="99"/>
      <c r="N10" s="99"/>
      <c r="O10" s="99"/>
      <c r="P10" s="99"/>
      <c r="Q10" s="99"/>
      <c r="R10" s="102"/>
    </row>
    <row r="11" spans="1:18" ht="14.25" customHeight="1">
      <c r="A11" s="2831"/>
      <c r="B11" s="2832"/>
      <c r="C11" s="98"/>
      <c r="D11" s="93"/>
      <c r="E11" s="94"/>
      <c r="F11" s="94"/>
      <c r="G11" s="94"/>
      <c r="H11" s="94"/>
      <c r="I11" s="94"/>
      <c r="J11" s="95"/>
      <c r="K11" s="2834"/>
      <c r="L11" s="99"/>
      <c r="M11" s="99"/>
      <c r="N11" s="99"/>
      <c r="O11" s="99"/>
      <c r="P11" s="99"/>
      <c r="Q11" s="99"/>
      <c r="R11" s="102"/>
    </row>
    <row r="12" spans="1:18" ht="14.25" customHeight="1" thickBot="1">
      <c r="A12" s="514"/>
      <c r="B12" s="97"/>
      <c r="C12" s="98"/>
      <c r="D12" s="98"/>
      <c r="E12" s="98"/>
      <c r="F12" s="99"/>
      <c r="G12" s="99"/>
      <c r="H12" s="99"/>
      <c r="I12" s="99"/>
      <c r="J12" s="99"/>
      <c r="K12" s="110" t="s">
        <v>100</v>
      </c>
      <c r="L12" s="99"/>
      <c r="M12" s="99"/>
      <c r="N12" s="99"/>
      <c r="O12" s="99"/>
      <c r="P12" s="99"/>
      <c r="Q12" s="99"/>
      <c r="R12" s="102"/>
    </row>
    <row r="13" spans="1:18" ht="14.25" customHeight="1" thickTop="1">
      <c r="A13" s="2831">
        <v>1</v>
      </c>
      <c r="B13" s="2832" t="s">
        <v>101</v>
      </c>
      <c r="C13" s="98"/>
      <c r="D13" s="98"/>
      <c r="E13" s="2829" t="s">
        <v>29</v>
      </c>
      <c r="F13" s="99"/>
      <c r="G13" s="99"/>
      <c r="H13" s="99"/>
      <c r="I13" s="99"/>
      <c r="J13" s="99"/>
      <c r="K13" s="2833" t="s">
        <v>102</v>
      </c>
      <c r="L13" s="99"/>
      <c r="M13" s="99"/>
      <c r="N13" s="99"/>
      <c r="O13" s="99"/>
      <c r="P13" s="99"/>
      <c r="Q13" s="99"/>
      <c r="R13" s="102"/>
    </row>
    <row r="14" spans="1:18" ht="14.25" customHeight="1" thickBot="1">
      <c r="A14" s="2831"/>
      <c r="B14" s="2832"/>
      <c r="C14" s="98"/>
      <c r="D14" s="111"/>
      <c r="E14" s="2830"/>
      <c r="F14" s="94"/>
      <c r="G14" s="94"/>
      <c r="H14" s="94"/>
      <c r="I14" s="94"/>
      <c r="J14" s="112"/>
      <c r="K14" s="2834"/>
      <c r="L14" s="99"/>
      <c r="M14" s="99"/>
      <c r="N14" s="99"/>
      <c r="O14" s="99"/>
      <c r="P14" s="99"/>
      <c r="Q14" s="99"/>
      <c r="R14" s="102"/>
    </row>
    <row r="15" spans="1:18" ht="15" thickTop="1">
      <c r="A15" s="514"/>
      <c r="B15" s="116" t="s">
        <v>1803</v>
      </c>
      <c r="C15" s="98"/>
      <c r="D15" s="98"/>
      <c r="E15" s="110" t="s">
        <v>103</v>
      </c>
      <c r="F15" s="99"/>
      <c r="G15" s="99"/>
      <c r="H15" s="99"/>
      <c r="I15" s="99"/>
      <c r="J15" s="113"/>
      <c r="K15" s="110" t="s">
        <v>104</v>
      </c>
      <c r="L15" s="99"/>
      <c r="M15" s="99"/>
      <c r="N15" s="99"/>
      <c r="O15" s="99"/>
      <c r="P15" s="99"/>
      <c r="Q15" s="99"/>
      <c r="R15" s="102"/>
    </row>
    <row r="16" spans="1:18">
      <c r="A16" s="514"/>
      <c r="B16" s="116" t="s">
        <v>1810</v>
      </c>
      <c r="C16" s="98"/>
      <c r="D16" s="98"/>
      <c r="E16" s="99"/>
      <c r="F16" s="99"/>
      <c r="G16" s="99"/>
      <c r="H16" s="99"/>
      <c r="I16" s="99"/>
      <c r="J16" s="113"/>
      <c r="K16" s="2833" t="s">
        <v>105</v>
      </c>
      <c r="L16" s="99"/>
      <c r="M16" s="99"/>
      <c r="N16" s="99"/>
      <c r="O16" s="99"/>
      <c r="P16" s="99"/>
      <c r="Q16" s="99"/>
      <c r="R16" s="102"/>
    </row>
    <row r="17" spans="1:18" ht="14.25" customHeight="1">
      <c r="A17" s="2831"/>
      <c r="B17" s="2845"/>
      <c r="C17" s="98"/>
      <c r="D17" s="98"/>
      <c r="E17" s="99"/>
      <c r="F17" s="99"/>
      <c r="G17" s="99"/>
      <c r="H17" s="99"/>
      <c r="I17" s="99"/>
      <c r="J17" s="112"/>
      <c r="K17" s="2834"/>
      <c r="L17" s="99"/>
      <c r="M17" s="99"/>
      <c r="N17" s="99"/>
      <c r="O17" s="99"/>
      <c r="P17" s="99"/>
      <c r="Q17" s="99"/>
      <c r="R17" s="102"/>
    </row>
    <row r="18" spans="1:18" ht="14.25" customHeight="1">
      <c r="A18" s="2831"/>
      <c r="B18" s="2845"/>
      <c r="C18" s="98"/>
      <c r="D18" s="98"/>
      <c r="E18" s="99"/>
      <c r="F18" s="99"/>
      <c r="G18" s="99"/>
      <c r="H18" s="99"/>
      <c r="I18" s="99"/>
      <c r="J18" s="113"/>
      <c r="K18" s="110" t="s">
        <v>106</v>
      </c>
      <c r="L18" s="99"/>
      <c r="M18" s="99"/>
      <c r="N18" s="99"/>
      <c r="O18" s="99"/>
      <c r="P18" s="99"/>
      <c r="Q18" s="99"/>
      <c r="R18" s="102"/>
    </row>
    <row r="19" spans="1:18">
      <c r="A19" s="514"/>
      <c r="B19" s="97"/>
      <c r="C19" s="98"/>
      <c r="D19" s="98"/>
      <c r="E19" s="99"/>
      <c r="F19" s="99"/>
      <c r="G19" s="99"/>
      <c r="H19" s="99"/>
      <c r="I19" s="99"/>
      <c r="J19" s="114"/>
      <c r="K19" s="2833" t="s">
        <v>107</v>
      </c>
      <c r="L19" s="99"/>
      <c r="M19" s="99"/>
      <c r="N19" s="99"/>
      <c r="O19" s="99"/>
      <c r="P19" s="99"/>
      <c r="Q19" s="99"/>
      <c r="R19" s="102"/>
    </row>
    <row r="20" spans="1:18">
      <c r="A20" s="514"/>
      <c r="B20" s="97"/>
      <c r="C20" s="98"/>
      <c r="D20" s="98"/>
      <c r="E20" s="99"/>
      <c r="F20" s="99"/>
      <c r="G20" s="99"/>
      <c r="H20" s="99"/>
      <c r="I20" s="99"/>
      <c r="J20" s="113"/>
      <c r="K20" s="2834"/>
      <c r="L20" s="99"/>
      <c r="M20" s="99"/>
      <c r="N20" s="99"/>
      <c r="O20" s="99"/>
      <c r="P20" s="99"/>
      <c r="Q20" s="99"/>
      <c r="R20" s="102"/>
    </row>
    <row r="21" spans="1:18" ht="15" thickBot="1">
      <c r="A21" s="514"/>
      <c r="B21" s="97"/>
      <c r="C21" s="98"/>
      <c r="D21" s="98"/>
      <c r="E21" s="99"/>
      <c r="F21" s="99"/>
      <c r="G21" s="99"/>
      <c r="H21" s="99"/>
      <c r="I21" s="99"/>
      <c r="J21" s="113"/>
      <c r="K21" s="110" t="s">
        <v>108</v>
      </c>
      <c r="L21" s="99"/>
      <c r="M21" s="99"/>
      <c r="N21" s="99"/>
      <c r="O21" s="99"/>
      <c r="P21" s="99"/>
      <c r="Q21" s="99"/>
      <c r="R21" s="102"/>
    </row>
    <row r="22" spans="1:18" ht="13.5">
      <c r="A22" s="2831">
        <v>2</v>
      </c>
      <c r="B22" s="2832" t="s">
        <v>109</v>
      </c>
      <c r="C22" s="98"/>
      <c r="D22" s="98"/>
      <c r="E22" s="99"/>
      <c r="F22" s="99"/>
      <c r="G22" s="99"/>
      <c r="H22" s="2836" t="s">
        <v>110</v>
      </c>
      <c r="I22" s="99"/>
      <c r="J22" s="113"/>
      <c r="K22" s="2833" t="s">
        <v>111</v>
      </c>
      <c r="L22" s="99"/>
      <c r="M22" s="99"/>
      <c r="N22" s="99"/>
      <c r="O22" s="99"/>
      <c r="P22" s="99"/>
      <c r="Q22" s="99"/>
      <c r="R22" s="102"/>
    </row>
    <row r="23" spans="1:18" thickBot="1">
      <c r="A23" s="2831"/>
      <c r="B23" s="2832"/>
      <c r="C23" s="98"/>
      <c r="D23" s="93"/>
      <c r="E23" s="94"/>
      <c r="F23" s="94"/>
      <c r="G23" s="115"/>
      <c r="H23" s="2837"/>
      <c r="I23" s="99"/>
      <c r="J23" s="62"/>
      <c r="K23" s="2846"/>
      <c r="L23" s="99"/>
      <c r="M23" s="99"/>
      <c r="N23" s="99"/>
      <c r="O23" s="99"/>
      <c r="P23" s="99"/>
      <c r="Q23" s="99"/>
      <c r="R23" s="102"/>
    </row>
    <row r="24" spans="1:18" ht="15" thickBot="1">
      <c r="A24" s="514"/>
      <c r="B24" s="116" t="s">
        <v>112</v>
      </c>
      <c r="C24" s="98"/>
      <c r="D24" s="98"/>
      <c r="E24" s="99"/>
      <c r="F24" s="99"/>
      <c r="G24" s="99"/>
      <c r="H24" s="110" t="s">
        <v>113</v>
      </c>
      <c r="I24" s="99"/>
      <c r="J24" s="113"/>
      <c r="K24" s="110" t="s">
        <v>114</v>
      </c>
      <c r="L24" s="99"/>
      <c r="M24" s="99"/>
      <c r="N24" s="99"/>
      <c r="O24" s="99"/>
      <c r="P24" s="99"/>
      <c r="Q24" s="99"/>
      <c r="R24" s="102"/>
    </row>
    <row r="25" spans="1:18" ht="13.5">
      <c r="A25" s="2831">
        <v>3</v>
      </c>
      <c r="B25" s="2832" t="s">
        <v>115</v>
      </c>
      <c r="C25" s="98"/>
      <c r="D25" s="98"/>
      <c r="E25" s="99"/>
      <c r="F25" s="99"/>
      <c r="G25" s="99"/>
      <c r="H25" s="2836" t="s">
        <v>110</v>
      </c>
      <c r="I25" s="99"/>
      <c r="J25" s="64"/>
      <c r="K25" s="2838" t="s">
        <v>116</v>
      </c>
      <c r="L25" s="99"/>
      <c r="M25" s="99"/>
      <c r="N25" s="99"/>
      <c r="O25" s="99"/>
      <c r="P25" s="99"/>
      <c r="Q25" s="99"/>
      <c r="R25" s="102"/>
    </row>
    <row r="26" spans="1:18" thickBot="1">
      <c r="A26" s="2831"/>
      <c r="B26" s="2832"/>
      <c r="C26" s="98"/>
      <c r="D26" s="93"/>
      <c r="E26" s="94"/>
      <c r="F26" s="94"/>
      <c r="G26" s="115"/>
      <c r="H26" s="2837"/>
      <c r="I26" s="99"/>
      <c r="J26" s="99"/>
      <c r="K26" s="2834"/>
      <c r="L26" s="99"/>
      <c r="M26" s="99"/>
      <c r="N26" s="99"/>
      <c r="O26" s="99"/>
      <c r="P26" s="99"/>
      <c r="Q26" s="99"/>
      <c r="R26" s="102"/>
    </row>
    <row r="27" spans="1:18" ht="15" thickBot="1">
      <c r="A27" s="514"/>
      <c r="B27" s="97"/>
      <c r="C27" s="98"/>
      <c r="D27" s="98"/>
      <c r="E27" s="99"/>
      <c r="F27" s="99"/>
      <c r="G27" s="99"/>
      <c r="H27" s="110" t="s">
        <v>117</v>
      </c>
      <c r="I27" s="99"/>
      <c r="J27" s="99"/>
      <c r="K27" s="110" t="s">
        <v>118</v>
      </c>
      <c r="L27" s="99"/>
      <c r="M27" s="99"/>
      <c r="N27" s="99"/>
      <c r="O27" s="99"/>
      <c r="P27" s="99"/>
      <c r="Q27" s="99"/>
      <c r="R27" s="102"/>
    </row>
    <row r="28" spans="1:18" ht="13.5">
      <c r="A28" s="2831">
        <v>4</v>
      </c>
      <c r="B28" s="2832" t="s">
        <v>119</v>
      </c>
      <c r="C28" s="98"/>
      <c r="D28" s="98"/>
      <c r="E28" s="99"/>
      <c r="F28" s="99"/>
      <c r="G28" s="99"/>
      <c r="H28" s="2836" t="s">
        <v>110</v>
      </c>
      <c r="I28" s="99"/>
      <c r="J28" s="99"/>
      <c r="K28" s="99"/>
      <c r="L28" s="99"/>
      <c r="M28" s="99"/>
      <c r="N28" s="2827" t="s">
        <v>120</v>
      </c>
      <c r="O28" s="99"/>
      <c r="P28" s="99"/>
      <c r="Q28" s="2827" t="s">
        <v>121</v>
      </c>
      <c r="R28" s="102"/>
    </row>
    <row r="29" spans="1:18" thickBot="1">
      <c r="A29" s="2831"/>
      <c r="B29" s="2832"/>
      <c r="C29" s="98"/>
      <c r="D29" s="93"/>
      <c r="E29" s="94"/>
      <c r="F29" s="94"/>
      <c r="G29" s="115"/>
      <c r="H29" s="2837"/>
      <c r="I29" s="117"/>
      <c r="J29" s="94"/>
      <c r="K29" s="94"/>
      <c r="L29" s="94"/>
      <c r="M29" s="112"/>
      <c r="N29" s="2828"/>
      <c r="O29" s="94"/>
      <c r="P29" s="94"/>
      <c r="Q29" s="2828"/>
      <c r="R29" s="102"/>
    </row>
    <row r="30" spans="1:18">
      <c r="A30" s="514"/>
      <c r="B30" s="116" t="s">
        <v>1809</v>
      </c>
      <c r="C30" s="98"/>
      <c r="D30" s="98"/>
      <c r="E30" s="99"/>
      <c r="F30" s="99"/>
      <c r="G30" s="99"/>
      <c r="H30" s="110" t="s">
        <v>1800</v>
      </c>
      <c r="I30" s="99"/>
      <c r="J30" s="99"/>
      <c r="K30" s="99"/>
      <c r="L30" s="99"/>
      <c r="M30" s="113"/>
      <c r="N30" s="110" t="s">
        <v>122</v>
      </c>
      <c r="O30" s="99"/>
      <c r="P30" s="99"/>
      <c r="Q30" s="110" t="s">
        <v>123</v>
      </c>
      <c r="R30" s="102"/>
    </row>
    <row r="31" spans="1:18">
      <c r="A31" s="514"/>
      <c r="B31" s="97"/>
      <c r="C31" s="98"/>
      <c r="D31" s="98"/>
      <c r="E31" s="99"/>
      <c r="F31" s="99"/>
      <c r="G31" s="99"/>
      <c r="H31" s="99"/>
      <c r="I31" s="99"/>
      <c r="J31" s="99"/>
      <c r="K31" s="99"/>
      <c r="L31" s="99"/>
      <c r="M31" s="113"/>
      <c r="N31" s="2827" t="s">
        <v>124</v>
      </c>
      <c r="O31" s="99"/>
      <c r="P31" s="99"/>
      <c r="Q31" s="2827" t="s">
        <v>125</v>
      </c>
      <c r="R31" s="102"/>
    </row>
    <row r="32" spans="1:18">
      <c r="A32" s="514"/>
      <c r="B32" s="97"/>
      <c r="C32" s="98"/>
      <c r="D32" s="98"/>
      <c r="E32" s="99"/>
      <c r="F32" s="99"/>
      <c r="G32" s="99"/>
      <c r="H32" s="99"/>
      <c r="I32" s="99"/>
      <c r="J32" s="99"/>
      <c r="K32" s="99"/>
      <c r="L32" s="99"/>
      <c r="M32" s="118"/>
      <c r="N32" s="2828"/>
      <c r="O32" s="94"/>
      <c r="P32" s="94"/>
      <c r="Q32" s="2828"/>
      <c r="R32" s="102"/>
    </row>
    <row r="33" spans="1:18" ht="15" customHeight="1" thickBot="1">
      <c r="A33" s="514"/>
      <c r="B33" s="97"/>
      <c r="C33" s="98"/>
      <c r="D33" s="98"/>
      <c r="E33" s="99"/>
      <c r="F33" s="99"/>
      <c r="G33" s="99"/>
      <c r="H33" s="110"/>
      <c r="I33" s="99"/>
      <c r="J33" s="99"/>
      <c r="K33" s="99"/>
      <c r="L33" s="99"/>
      <c r="M33" s="99"/>
      <c r="N33" s="110" t="s">
        <v>126</v>
      </c>
      <c r="O33" s="99"/>
      <c r="P33" s="99"/>
      <c r="Q33" s="110" t="s">
        <v>127</v>
      </c>
      <c r="R33" s="102"/>
    </row>
    <row r="34" spans="1:18" ht="13.5">
      <c r="A34" s="2831">
        <v>5</v>
      </c>
      <c r="B34" s="2832" t="s">
        <v>128</v>
      </c>
      <c r="C34" s="98"/>
      <c r="D34" s="98"/>
      <c r="E34" s="99"/>
      <c r="F34" s="99"/>
      <c r="G34" s="99"/>
      <c r="H34" s="2836" t="s">
        <v>110</v>
      </c>
      <c r="I34" s="99"/>
      <c r="J34" s="99"/>
      <c r="K34" s="99"/>
      <c r="L34" s="99"/>
      <c r="M34" s="99"/>
      <c r="N34" s="99"/>
      <c r="O34" s="99"/>
      <c r="P34" s="99"/>
      <c r="Q34" s="99"/>
      <c r="R34" s="102"/>
    </row>
    <row r="35" spans="1:18" thickBot="1">
      <c r="A35" s="2831"/>
      <c r="B35" s="2832"/>
      <c r="C35" s="98"/>
      <c r="D35" s="93"/>
      <c r="E35" s="94"/>
      <c r="F35" s="94"/>
      <c r="G35" s="115"/>
      <c r="H35" s="2837"/>
      <c r="I35" s="99"/>
      <c r="J35" s="99"/>
      <c r="K35" s="99"/>
      <c r="L35" s="99"/>
      <c r="M35" s="99"/>
      <c r="N35" s="99"/>
      <c r="O35" s="99"/>
      <c r="P35" s="99"/>
      <c r="Q35" s="99"/>
      <c r="R35" s="102"/>
    </row>
    <row r="36" spans="1:18" ht="15" customHeight="1" thickBot="1">
      <c r="A36" s="514"/>
      <c r="B36" s="119" t="s">
        <v>129</v>
      </c>
      <c r="C36" s="98"/>
      <c r="D36" s="98"/>
      <c r="E36" s="99"/>
      <c r="F36" s="99"/>
      <c r="G36" s="99"/>
      <c r="H36" s="110" t="s">
        <v>130</v>
      </c>
      <c r="I36" s="99"/>
      <c r="J36" s="99"/>
      <c r="K36" s="99"/>
      <c r="L36" s="99"/>
      <c r="M36" s="99"/>
      <c r="N36" s="99"/>
      <c r="O36" s="99"/>
      <c r="P36" s="99"/>
      <c r="Q36" s="99"/>
      <c r="R36" s="102"/>
    </row>
    <row r="37" spans="1:18" ht="13.5">
      <c r="A37" s="2831">
        <v>6</v>
      </c>
      <c r="B37" s="2832" t="s">
        <v>131</v>
      </c>
      <c r="C37" s="98"/>
      <c r="D37" s="98"/>
      <c r="E37" s="99"/>
      <c r="F37" s="99"/>
      <c r="G37" s="99"/>
      <c r="H37" s="2836" t="s">
        <v>110</v>
      </c>
      <c r="I37" s="99"/>
      <c r="J37" s="99"/>
      <c r="K37" s="99"/>
      <c r="L37" s="99"/>
      <c r="M37" s="99"/>
      <c r="N37" s="2827" t="s">
        <v>120</v>
      </c>
      <c r="O37" s="99"/>
      <c r="P37" s="99"/>
      <c r="Q37" s="2827" t="s">
        <v>121</v>
      </c>
      <c r="R37" s="102"/>
    </row>
    <row r="38" spans="1:18" thickBot="1">
      <c r="A38" s="2831"/>
      <c r="B38" s="2832"/>
      <c r="C38" s="98"/>
      <c r="D38" s="93"/>
      <c r="E38" s="94"/>
      <c r="F38" s="94"/>
      <c r="G38" s="115"/>
      <c r="H38" s="2837"/>
      <c r="I38" s="120"/>
      <c r="J38" s="99"/>
      <c r="K38" s="99"/>
      <c r="L38" s="102"/>
      <c r="M38" s="112"/>
      <c r="N38" s="2828"/>
      <c r="O38" s="94"/>
      <c r="P38" s="94"/>
      <c r="Q38" s="2828"/>
      <c r="R38" s="102"/>
    </row>
    <row r="39" spans="1:18">
      <c r="A39" s="514"/>
      <c r="B39" s="119" t="s">
        <v>132</v>
      </c>
      <c r="C39" s="98"/>
      <c r="D39" s="98"/>
      <c r="E39" s="99"/>
      <c r="F39" s="99"/>
      <c r="G39" s="99"/>
      <c r="H39" s="110" t="s">
        <v>133</v>
      </c>
      <c r="I39" s="102"/>
      <c r="J39" s="109"/>
      <c r="K39" s="2838" t="s">
        <v>134</v>
      </c>
      <c r="L39" s="99"/>
      <c r="M39" s="113"/>
      <c r="N39" s="110" t="s">
        <v>135</v>
      </c>
      <c r="O39" s="99"/>
      <c r="P39" s="99"/>
      <c r="Q39" s="110" t="s">
        <v>136</v>
      </c>
      <c r="R39" s="102"/>
    </row>
    <row r="40" spans="1:18" ht="15" thickBot="1">
      <c r="A40" s="514"/>
      <c r="B40" s="97"/>
      <c r="C40" s="98"/>
      <c r="D40" s="98"/>
      <c r="E40" s="99"/>
      <c r="F40" s="99"/>
      <c r="G40" s="99"/>
      <c r="H40" s="99"/>
      <c r="I40" s="102"/>
      <c r="J40" s="99"/>
      <c r="K40" s="2834"/>
      <c r="L40" s="62"/>
      <c r="M40" s="113"/>
      <c r="N40" s="2827" t="s">
        <v>137</v>
      </c>
      <c r="O40" s="99"/>
      <c r="P40" s="99"/>
      <c r="Q40" s="99"/>
      <c r="R40" s="102"/>
    </row>
    <row r="41" spans="1:18" ht="13.5">
      <c r="A41" s="2831">
        <v>7</v>
      </c>
      <c r="B41" s="2832" t="s">
        <v>138</v>
      </c>
      <c r="C41" s="98"/>
      <c r="D41" s="98"/>
      <c r="E41" s="99"/>
      <c r="F41" s="99"/>
      <c r="G41" s="99"/>
      <c r="H41" s="2836" t="s">
        <v>110</v>
      </c>
      <c r="I41" s="109"/>
      <c r="J41" s="99"/>
      <c r="K41" s="110" t="s">
        <v>139</v>
      </c>
      <c r="L41" s="99"/>
      <c r="M41" s="121"/>
      <c r="N41" s="2828"/>
      <c r="O41" s="99"/>
      <c r="P41" s="99"/>
      <c r="Q41" s="99"/>
      <c r="R41" s="102"/>
    </row>
    <row r="42" spans="1:18" thickBot="1">
      <c r="A42" s="2831"/>
      <c r="B42" s="2832"/>
      <c r="C42" s="98"/>
      <c r="D42" s="93"/>
      <c r="E42" s="94"/>
      <c r="F42" s="94"/>
      <c r="G42" s="115"/>
      <c r="H42" s="2837"/>
      <c r="I42" s="99"/>
      <c r="J42" s="99"/>
      <c r="K42" s="99"/>
      <c r="L42" s="99"/>
      <c r="M42" s="113"/>
      <c r="N42" s="110" t="s">
        <v>140</v>
      </c>
      <c r="O42" s="99"/>
      <c r="P42" s="99"/>
      <c r="Q42" s="99"/>
      <c r="R42" s="102"/>
    </row>
    <row r="43" spans="1:18">
      <c r="A43" s="514"/>
      <c r="B43" s="119" t="s">
        <v>141</v>
      </c>
      <c r="C43" s="98"/>
      <c r="D43" s="98"/>
      <c r="E43" s="99"/>
      <c r="F43" s="99"/>
      <c r="G43" s="99"/>
      <c r="H43" s="110" t="s">
        <v>1801</v>
      </c>
      <c r="I43" s="99"/>
      <c r="J43" s="99"/>
      <c r="K43" s="99"/>
      <c r="L43" s="99"/>
      <c r="M43" s="113"/>
      <c r="N43" s="2827" t="s">
        <v>124</v>
      </c>
      <c r="O43" s="99"/>
      <c r="P43" s="99"/>
      <c r="Q43" s="2827" t="s">
        <v>125</v>
      </c>
      <c r="R43" s="102"/>
    </row>
    <row r="44" spans="1:18">
      <c r="A44" s="514"/>
      <c r="B44" s="97"/>
      <c r="C44" s="98"/>
      <c r="D44" s="98"/>
      <c r="E44" s="99"/>
      <c r="F44" s="99"/>
      <c r="G44" s="99"/>
      <c r="H44" s="99"/>
      <c r="I44" s="99"/>
      <c r="J44" s="99"/>
      <c r="K44" s="99"/>
      <c r="L44" s="99"/>
      <c r="M44" s="118"/>
      <c r="N44" s="2828"/>
      <c r="O44" s="94"/>
      <c r="P44" s="94"/>
      <c r="Q44" s="2828"/>
      <c r="R44" s="102"/>
    </row>
    <row r="45" spans="1:18" ht="15" thickBot="1">
      <c r="A45" s="514"/>
      <c r="B45" s="97"/>
      <c r="C45" s="98"/>
      <c r="D45" s="98"/>
      <c r="E45" s="99"/>
      <c r="F45" s="99"/>
      <c r="G45" s="99"/>
      <c r="H45" s="99"/>
      <c r="I45" s="99"/>
      <c r="J45" s="99"/>
      <c r="K45" s="99"/>
      <c r="L45" s="99"/>
      <c r="M45" s="99"/>
      <c r="N45" s="110" t="s">
        <v>142</v>
      </c>
      <c r="O45" s="99"/>
      <c r="P45" s="99"/>
      <c r="Q45" s="110" t="s">
        <v>143</v>
      </c>
      <c r="R45" s="102"/>
    </row>
    <row r="46" spans="1:18" ht="13.5">
      <c r="A46" s="2831">
        <v>8</v>
      </c>
      <c r="B46" s="2832" t="s">
        <v>147</v>
      </c>
      <c r="C46" s="98"/>
      <c r="D46" s="98"/>
      <c r="E46" s="99"/>
      <c r="F46" s="99"/>
      <c r="G46" s="99"/>
      <c r="H46" s="2836" t="s">
        <v>110</v>
      </c>
      <c r="I46" s="99"/>
      <c r="J46" s="99"/>
      <c r="K46" s="99"/>
      <c r="L46" s="99"/>
      <c r="M46" s="99"/>
      <c r="N46" s="2827" t="s">
        <v>124</v>
      </c>
      <c r="O46" s="99"/>
      <c r="P46" s="99"/>
      <c r="Q46" s="99"/>
      <c r="R46" s="102"/>
    </row>
    <row r="47" spans="1:18" thickBot="1">
      <c r="A47" s="2831"/>
      <c r="B47" s="2832"/>
      <c r="C47" s="98"/>
      <c r="D47" s="93"/>
      <c r="E47" s="94"/>
      <c r="F47" s="94"/>
      <c r="G47" s="115"/>
      <c r="H47" s="2837"/>
      <c r="I47" s="117"/>
      <c r="J47" s="94"/>
      <c r="K47" s="94"/>
      <c r="L47" s="94"/>
      <c r="M47" s="118"/>
      <c r="N47" s="2828"/>
      <c r="O47" s="99"/>
      <c r="P47" s="99"/>
      <c r="Q47" s="99"/>
      <c r="R47" s="102"/>
    </row>
    <row r="48" spans="1:18" ht="15" thickBot="1">
      <c r="A48" s="514"/>
      <c r="B48" s="116" t="s">
        <v>148</v>
      </c>
      <c r="C48" s="98"/>
      <c r="D48" s="98"/>
      <c r="E48" s="99"/>
      <c r="F48" s="99"/>
      <c r="G48" s="99"/>
      <c r="H48" s="110" t="s">
        <v>1802</v>
      </c>
      <c r="I48" s="99"/>
      <c r="J48" s="99"/>
      <c r="K48" s="99"/>
      <c r="L48" s="99"/>
      <c r="M48" s="99"/>
      <c r="N48" s="110" t="s">
        <v>149</v>
      </c>
      <c r="O48" s="99"/>
      <c r="P48" s="99"/>
      <c r="Q48" s="99"/>
      <c r="R48" s="102"/>
    </row>
    <row r="49" spans="1:18" ht="13.5">
      <c r="A49" s="2831">
        <v>9</v>
      </c>
      <c r="B49" s="2832" t="s">
        <v>144</v>
      </c>
      <c r="C49" s="98"/>
      <c r="D49" s="98"/>
      <c r="E49" s="99"/>
      <c r="F49" s="99"/>
      <c r="G49" s="99"/>
      <c r="H49" s="2836" t="s">
        <v>110</v>
      </c>
      <c r="O49" s="99"/>
      <c r="P49" s="99"/>
      <c r="Q49" s="99"/>
      <c r="R49" s="102"/>
    </row>
    <row r="50" spans="1:18" thickBot="1">
      <c r="A50" s="2831"/>
      <c r="B50" s="2832"/>
      <c r="C50" s="98"/>
      <c r="D50" s="93"/>
      <c r="E50" s="94"/>
      <c r="F50" s="94"/>
      <c r="G50" s="115"/>
      <c r="H50" s="2837"/>
      <c r="O50" s="99"/>
      <c r="P50" s="99"/>
      <c r="Q50" s="99"/>
      <c r="R50" s="102"/>
    </row>
    <row r="51" spans="1:18" ht="15" thickBot="1">
      <c r="A51" s="514"/>
      <c r="B51" s="116" t="s">
        <v>145</v>
      </c>
      <c r="C51" s="98"/>
      <c r="D51" s="98"/>
      <c r="E51" s="99"/>
      <c r="F51" s="99"/>
      <c r="G51" s="99"/>
      <c r="H51" s="110" t="s">
        <v>146</v>
      </c>
      <c r="O51" s="99"/>
      <c r="P51" s="99"/>
      <c r="Q51" s="99"/>
      <c r="R51" s="102"/>
    </row>
    <row r="52" spans="1:18" ht="13.5">
      <c r="A52" s="2831">
        <v>10</v>
      </c>
      <c r="B52" s="2832" t="s">
        <v>150</v>
      </c>
      <c r="C52" s="98"/>
      <c r="D52" s="98"/>
      <c r="E52" s="99"/>
      <c r="F52" s="99"/>
      <c r="G52" s="99"/>
      <c r="H52" s="2836" t="s">
        <v>110</v>
      </c>
      <c r="I52" s="99"/>
      <c r="J52" s="99"/>
      <c r="K52" s="99"/>
      <c r="L52" s="99"/>
      <c r="M52" s="99"/>
      <c r="N52" s="2827" t="s">
        <v>120</v>
      </c>
      <c r="O52" s="99"/>
      <c r="P52" s="99"/>
      <c r="Q52" s="2827" t="s">
        <v>151</v>
      </c>
      <c r="R52" s="102"/>
    </row>
    <row r="53" spans="1:18" thickBot="1">
      <c r="A53" s="2831"/>
      <c r="B53" s="2832"/>
      <c r="C53" s="98"/>
      <c r="D53" s="93"/>
      <c r="E53" s="94"/>
      <c r="F53" s="94"/>
      <c r="G53" s="115"/>
      <c r="H53" s="2837"/>
      <c r="I53" s="117"/>
      <c r="J53" s="94"/>
      <c r="K53" s="94"/>
      <c r="L53" s="94"/>
      <c r="M53" s="118"/>
      <c r="N53" s="2828"/>
      <c r="O53" s="94"/>
      <c r="P53" s="94"/>
      <c r="Q53" s="2828"/>
      <c r="R53" s="102"/>
    </row>
    <row r="54" spans="1:18" ht="15" thickBot="1">
      <c r="A54" s="514"/>
      <c r="B54" s="116" t="s">
        <v>152</v>
      </c>
      <c r="C54" s="98"/>
      <c r="D54" s="98"/>
      <c r="E54" s="99"/>
      <c r="F54" s="99"/>
      <c r="G54" s="99"/>
      <c r="H54" s="110" t="s">
        <v>153</v>
      </c>
      <c r="I54" s="99"/>
      <c r="J54" s="99"/>
      <c r="K54" s="99"/>
      <c r="L54" s="99"/>
      <c r="M54" s="99"/>
      <c r="N54" s="122" t="s">
        <v>154</v>
      </c>
      <c r="O54" s="99"/>
      <c r="P54" s="99"/>
      <c r="Q54" s="110" t="s">
        <v>155</v>
      </c>
      <c r="R54" s="102"/>
    </row>
    <row r="55" spans="1:18" ht="13.5">
      <c r="A55" s="2831">
        <v>11</v>
      </c>
      <c r="B55" s="2832" t="s">
        <v>156</v>
      </c>
      <c r="C55" s="98"/>
      <c r="D55" s="98"/>
      <c r="E55" s="99"/>
      <c r="F55" s="99"/>
      <c r="G55" s="99"/>
      <c r="H55" s="2836" t="s">
        <v>110</v>
      </c>
      <c r="I55" s="99"/>
      <c r="J55" s="99"/>
      <c r="K55" s="99"/>
      <c r="L55" s="99"/>
      <c r="M55" s="99"/>
      <c r="N55" s="2827" t="s">
        <v>120</v>
      </c>
      <c r="O55" s="99"/>
      <c r="P55" s="99"/>
      <c r="Q55" s="2827" t="s">
        <v>151</v>
      </c>
      <c r="R55" s="102"/>
    </row>
    <row r="56" spans="1:18" thickBot="1">
      <c r="A56" s="2831"/>
      <c r="B56" s="2832"/>
      <c r="C56" s="98"/>
      <c r="D56" s="93"/>
      <c r="E56" s="94"/>
      <c r="F56" s="94"/>
      <c r="G56" s="115"/>
      <c r="H56" s="2837"/>
      <c r="I56" s="117"/>
      <c r="J56" s="94"/>
      <c r="K56" s="94"/>
      <c r="L56" s="94"/>
      <c r="M56" s="118"/>
      <c r="N56" s="2828"/>
      <c r="O56" s="94"/>
      <c r="P56" s="94"/>
      <c r="Q56" s="2828"/>
      <c r="R56" s="102"/>
    </row>
    <row r="57" spans="1:18" ht="15" thickBot="1">
      <c r="A57" s="514"/>
      <c r="B57" s="119" t="s">
        <v>1805</v>
      </c>
      <c r="C57" s="98"/>
      <c r="D57" s="98"/>
      <c r="E57" s="99"/>
      <c r="F57" s="99"/>
      <c r="G57" s="99"/>
      <c r="H57" s="110" t="s">
        <v>1804</v>
      </c>
      <c r="I57" s="99"/>
      <c r="J57" s="99"/>
      <c r="K57" s="99"/>
      <c r="L57" s="99"/>
      <c r="M57" s="99"/>
      <c r="N57" s="122" t="s">
        <v>154</v>
      </c>
      <c r="O57" s="99"/>
      <c r="P57" s="99"/>
      <c r="Q57" s="110" t="s">
        <v>155</v>
      </c>
      <c r="R57" s="102"/>
    </row>
    <row r="58" spans="1:18" ht="13.5">
      <c r="A58" s="2831">
        <v>12</v>
      </c>
      <c r="B58" s="2840" t="s">
        <v>1806</v>
      </c>
      <c r="C58" s="98"/>
      <c r="D58" s="98"/>
      <c r="E58" s="99"/>
      <c r="F58" s="99"/>
      <c r="G58" s="99"/>
      <c r="H58" s="2836" t="s">
        <v>110</v>
      </c>
      <c r="I58" s="99"/>
      <c r="J58" s="99"/>
      <c r="K58" s="99"/>
      <c r="L58" s="99"/>
      <c r="M58" s="99"/>
      <c r="N58" s="2827" t="s">
        <v>120</v>
      </c>
      <c r="O58" s="99"/>
      <c r="P58" s="99"/>
      <c r="Q58" s="2827" t="s">
        <v>151</v>
      </c>
      <c r="R58" s="102"/>
    </row>
    <row r="59" spans="1:18" thickBot="1">
      <c r="A59" s="2831"/>
      <c r="B59" s="2840"/>
      <c r="C59" s="98"/>
      <c r="D59" s="93"/>
      <c r="E59" s="94"/>
      <c r="F59" s="94"/>
      <c r="G59" s="115"/>
      <c r="H59" s="2837"/>
      <c r="I59" s="117"/>
      <c r="J59" s="94"/>
      <c r="K59" s="94"/>
      <c r="L59" s="94"/>
      <c r="M59" s="118"/>
      <c r="N59" s="2828"/>
      <c r="O59" s="94"/>
      <c r="P59" s="94"/>
      <c r="Q59" s="2828"/>
      <c r="R59" s="102"/>
    </row>
    <row r="60" spans="1:18" ht="15" thickBot="1">
      <c r="A60" s="514"/>
      <c r="B60" s="116" t="s">
        <v>1808</v>
      </c>
      <c r="C60" s="98"/>
      <c r="D60" s="98"/>
      <c r="E60" s="99"/>
      <c r="F60" s="99"/>
      <c r="G60" s="99"/>
      <c r="H60" s="110" t="s">
        <v>1807</v>
      </c>
      <c r="I60" s="99"/>
      <c r="J60" s="99"/>
      <c r="K60" s="99"/>
      <c r="L60" s="99"/>
      <c r="M60" s="99"/>
      <c r="N60" s="122" t="s">
        <v>154</v>
      </c>
      <c r="O60" s="99"/>
      <c r="P60" s="99"/>
      <c r="Q60" s="110" t="s">
        <v>155</v>
      </c>
      <c r="R60" s="102"/>
    </row>
    <row r="61" spans="1:18" ht="13.5">
      <c r="A61" s="2831">
        <v>13</v>
      </c>
      <c r="B61" s="2832" t="s">
        <v>157</v>
      </c>
      <c r="C61" s="98"/>
      <c r="D61" s="98"/>
      <c r="E61" s="99"/>
      <c r="F61" s="99"/>
      <c r="G61" s="99"/>
      <c r="H61" s="2843" t="s">
        <v>158</v>
      </c>
      <c r="I61" s="99"/>
      <c r="J61" s="99"/>
      <c r="K61" s="99"/>
      <c r="L61" s="99"/>
      <c r="M61" s="99"/>
      <c r="N61" s="2827" t="s">
        <v>120</v>
      </c>
      <c r="O61" s="99"/>
      <c r="P61" s="99"/>
      <c r="R61" s="102"/>
    </row>
    <row r="62" spans="1:18" thickBot="1">
      <c r="A62" s="2831"/>
      <c r="B62" s="2832"/>
      <c r="C62" s="98"/>
      <c r="D62" s="93"/>
      <c r="E62" s="94"/>
      <c r="F62" s="94"/>
      <c r="G62" s="115"/>
      <c r="H62" s="2844"/>
      <c r="I62" s="117"/>
      <c r="J62" s="94"/>
      <c r="K62" s="94"/>
      <c r="L62" s="94"/>
      <c r="M62" s="118"/>
      <c r="N62" s="2828"/>
      <c r="O62" s="99"/>
      <c r="P62" s="99"/>
      <c r="R62" s="102"/>
    </row>
    <row r="63" spans="1:18" ht="15" thickBot="1">
      <c r="A63" s="514"/>
      <c r="B63" s="116" t="s">
        <v>159</v>
      </c>
      <c r="C63" s="98"/>
      <c r="D63" s="98"/>
      <c r="E63" s="99"/>
      <c r="F63" s="99"/>
      <c r="G63" s="99"/>
      <c r="H63" s="110" t="s">
        <v>160</v>
      </c>
      <c r="I63" s="99"/>
      <c r="J63" s="99"/>
      <c r="K63" s="99"/>
      <c r="L63" s="99"/>
      <c r="M63" s="99"/>
      <c r="N63" s="122" t="s">
        <v>154</v>
      </c>
      <c r="O63" s="99"/>
      <c r="P63" s="99"/>
      <c r="R63" s="102"/>
    </row>
    <row r="64" spans="1:18" ht="13.5">
      <c r="A64" s="2831">
        <v>14</v>
      </c>
      <c r="B64" s="2832" t="s">
        <v>162</v>
      </c>
      <c r="C64" s="98"/>
      <c r="D64" s="98"/>
      <c r="E64" s="99"/>
      <c r="F64" s="99"/>
      <c r="G64" s="99"/>
      <c r="H64" s="2836" t="s">
        <v>110</v>
      </c>
      <c r="I64" s="99"/>
      <c r="J64" s="99"/>
      <c r="K64" s="99"/>
      <c r="L64" s="99"/>
      <c r="M64" s="99"/>
      <c r="N64" s="2827" t="s">
        <v>120</v>
      </c>
      <c r="O64" s="99"/>
      <c r="P64" s="99"/>
      <c r="R64" s="102"/>
    </row>
    <row r="65" spans="1:18" thickBot="1">
      <c r="A65" s="2831"/>
      <c r="B65" s="2832"/>
      <c r="C65" s="98"/>
      <c r="D65" s="93"/>
      <c r="E65" s="94"/>
      <c r="F65" s="94"/>
      <c r="G65" s="115"/>
      <c r="H65" s="2837"/>
      <c r="I65" s="117"/>
      <c r="J65" s="94"/>
      <c r="K65" s="94"/>
      <c r="L65" s="94"/>
      <c r="M65" s="118"/>
      <c r="N65" s="2828"/>
      <c r="O65" s="99"/>
      <c r="P65" s="99"/>
      <c r="R65" s="102"/>
    </row>
    <row r="66" spans="1:18" ht="15" thickBot="1">
      <c r="A66" s="514"/>
      <c r="B66" s="119" t="s">
        <v>163</v>
      </c>
      <c r="C66" s="98"/>
      <c r="D66" s="98"/>
      <c r="E66" s="99"/>
      <c r="F66" s="99"/>
      <c r="G66" s="99"/>
      <c r="H66" s="110" t="s">
        <v>164</v>
      </c>
      <c r="I66" s="99"/>
      <c r="J66" s="99"/>
      <c r="K66" s="99"/>
      <c r="L66" s="99"/>
      <c r="M66" s="99"/>
      <c r="N66" s="122" t="s">
        <v>154</v>
      </c>
      <c r="O66" s="99"/>
      <c r="P66" s="99"/>
      <c r="R66" s="102"/>
    </row>
    <row r="67" spans="1:18" ht="13.5" customHeight="1">
      <c r="A67" s="2831">
        <v>15</v>
      </c>
      <c r="B67" s="2832" t="s">
        <v>1812</v>
      </c>
      <c r="C67" s="98"/>
      <c r="D67" s="107"/>
      <c r="E67" s="766"/>
      <c r="F67" s="766"/>
      <c r="G67" s="99"/>
      <c r="H67" s="2843" t="s">
        <v>1811</v>
      </c>
      <c r="I67" s="99"/>
      <c r="J67" s="99"/>
      <c r="K67" s="99"/>
      <c r="L67" s="99"/>
      <c r="M67" s="99"/>
      <c r="N67" s="2827" t="s">
        <v>120</v>
      </c>
      <c r="O67" s="99"/>
      <c r="P67" s="99"/>
      <c r="R67" s="102"/>
    </row>
    <row r="68" spans="1:18" ht="14.25" customHeight="1" thickBot="1">
      <c r="A68" s="2831"/>
      <c r="B68" s="2832"/>
      <c r="C68" s="98"/>
      <c r="D68" s="98"/>
      <c r="E68" s="99"/>
      <c r="F68" s="94"/>
      <c r="G68" s="115"/>
      <c r="H68" s="2844"/>
      <c r="I68" s="117"/>
      <c r="J68" s="94"/>
      <c r="K68" s="94"/>
      <c r="L68" s="94"/>
      <c r="M68" s="118"/>
      <c r="N68" s="2828"/>
      <c r="O68" s="99"/>
      <c r="P68" s="99"/>
      <c r="Q68" s="99"/>
      <c r="R68" s="102"/>
    </row>
    <row r="69" spans="1:18" ht="15" thickBot="1">
      <c r="A69" s="514"/>
      <c r="B69" s="116" t="s">
        <v>159</v>
      </c>
      <c r="C69" s="98"/>
      <c r="D69" s="98"/>
      <c r="E69" s="99"/>
      <c r="F69" s="99"/>
      <c r="G69" s="99"/>
      <c r="H69" s="110" t="s">
        <v>161</v>
      </c>
      <c r="I69" s="99"/>
      <c r="J69" s="99"/>
      <c r="K69" s="99"/>
      <c r="L69" s="99"/>
      <c r="M69" s="99"/>
      <c r="N69" s="122" t="s">
        <v>154</v>
      </c>
      <c r="O69" s="99"/>
      <c r="P69" s="99"/>
      <c r="Q69" s="99"/>
      <c r="R69" s="102"/>
    </row>
    <row r="70" spans="1:18" ht="13.5">
      <c r="A70" s="2831">
        <v>16</v>
      </c>
      <c r="B70" s="2842" t="s">
        <v>165</v>
      </c>
      <c r="C70" s="98"/>
      <c r="D70" s="98"/>
      <c r="E70" s="99"/>
      <c r="F70" s="99"/>
      <c r="G70" s="99"/>
      <c r="H70" s="2836" t="s">
        <v>110</v>
      </c>
      <c r="I70" s="99"/>
      <c r="J70" s="99"/>
      <c r="K70" s="99"/>
      <c r="L70" s="99"/>
      <c r="M70" s="99"/>
      <c r="N70" s="2827" t="s">
        <v>120</v>
      </c>
      <c r="O70" s="99"/>
      <c r="P70" s="99"/>
      <c r="Q70" s="2827" t="s">
        <v>151</v>
      </c>
      <c r="R70" s="102"/>
    </row>
    <row r="71" spans="1:18" thickBot="1">
      <c r="A71" s="2831"/>
      <c r="B71" s="2842"/>
      <c r="C71" s="98"/>
      <c r="D71" s="93"/>
      <c r="E71" s="94"/>
      <c r="F71" s="94"/>
      <c r="G71" s="115"/>
      <c r="H71" s="2837"/>
      <c r="I71" s="117"/>
      <c r="J71" s="94"/>
      <c r="K71" s="94"/>
      <c r="L71" s="94"/>
      <c r="M71" s="118"/>
      <c r="N71" s="2828"/>
      <c r="O71" s="94"/>
      <c r="P71" s="94"/>
      <c r="Q71" s="2828"/>
      <c r="R71" s="102"/>
    </row>
    <row r="72" spans="1:18" ht="15" thickBot="1">
      <c r="A72" s="514"/>
      <c r="B72" s="119" t="s">
        <v>166</v>
      </c>
      <c r="C72" s="98"/>
      <c r="D72" s="98"/>
      <c r="E72" s="99"/>
      <c r="F72" s="99"/>
      <c r="G72" s="99"/>
      <c r="H72" s="110" t="s">
        <v>167</v>
      </c>
      <c r="I72" s="99"/>
      <c r="J72" s="99"/>
      <c r="K72" s="99"/>
      <c r="L72" s="99"/>
      <c r="M72" s="99"/>
      <c r="N72" s="122" t="s">
        <v>154</v>
      </c>
      <c r="O72" s="99"/>
      <c r="P72" s="99"/>
      <c r="Q72" s="110" t="s">
        <v>155</v>
      </c>
      <c r="R72" s="102"/>
    </row>
    <row r="73" spans="1:18" ht="13.5">
      <c r="A73" s="2831">
        <v>17</v>
      </c>
      <c r="B73" s="2842" t="s">
        <v>168</v>
      </c>
      <c r="C73" s="98"/>
      <c r="D73" s="98"/>
      <c r="E73" s="99"/>
      <c r="F73" s="99"/>
      <c r="G73" s="99"/>
      <c r="H73" s="2836" t="s">
        <v>110</v>
      </c>
      <c r="I73" s="99"/>
      <c r="J73" s="99"/>
      <c r="K73" s="99"/>
      <c r="L73" s="99"/>
      <c r="M73" s="99"/>
      <c r="N73" s="99"/>
      <c r="O73" s="99"/>
      <c r="P73" s="99"/>
      <c r="Q73" s="99"/>
      <c r="R73" s="102"/>
    </row>
    <row r="74" spans="1:18" thickBot="1">
      <c r="A74" s="2831"/>
      <c r="B74" s="2842"/>
      <c r="C74" s="98"/>
      <c r="D74" s="93"/>
      <c r="E74" s="94"/>
      <c r="F74" s="94"/>
      <c r="G74" s="115"/>
      <c r="H74" s="2837"/>
      <c r="I74" s="95"/>
      <c r="J74" s="99"/>
      <c r="K74" s="2833" t="s">
        <v>169</v>
      </c>
      <c r="L74" s="99"/>
      <c r="M74" s="99"/>
      <c r="N74" s="99"/>
      <c r="O74" s="99"/>
      <c r="P74" s="99"/>
      <c r="Q74" s="2827" t="s">
        <v>151</v>
      </c>
      <c r="R74" s="102"/>
    </row>
    <row r="75" spans="1:18" ht="15" thickBot="1">
      <c r="A75" s="514"/>
      <c r="B75" s="119" t="s">
        <v>170</v>
      </c>
      <c r="C75" s="98"/>
      <c r="D75" s="98"/>
      <c r="E75" s="99"/>
      <c r="F75" s="99"/>
      <c r="G75" s="99"/>
      <c r="H75" s="110" t="s">
        <v>171</v>
      </c>
      <c r="I75" s="102"/>
      <c r="J75" s="62"/>
      <c r="K75" s="2834"/>
      <c r="L75" s="112"/>
      <c r="M75" s="94"/>
      <c r="N75" s="94"/>
      <c r="O75" s="94"/>
      <c r="P75" s="118"/>
      <c r="Q75" s="2828"/>
      <c r="R75" s="102"/>
    </row>
    <row r="76" spans="1:18" ht="13.5">
      <c r="A76" s="2831">
        <v>18</v>
      </c>
      <c r="B76" s="2842" t="s">
        <v>172</v>
      </c>
      <c r="C76" s="98"/>
      <c r="D76" s="98"/>
      <c r="E76" s="99"/>
      <c r="F76" s="99"/>
      <c r="G76" s="99"/>
      <c r="H76" s="2836" t="s">
        <v>110</v>
      </c>
      <c r="I76" s="109"/>
      <c r="J76" s="99"/>
      <c r="K76" s="110" t="s">
        <v>173</v>
      </c>
      <c r="L76" s="99"/>
      <c r="M76" s="99"/>
      <c r="N76" s="99"/>
      <c r="O76" s="99"/>
      <c r="P76" s="99"/>
      <c r="Q76" s="110" t="s">
        <v>174</v>
      </c>
      <c r="R76" s="102"/>
    </row>
    <row r="77" spans="1:18" thickBot="1">
      <c r="A77" s="2831"/>
      <c r="B77" s="2842"/>
      <c r="C77" s="98"/>
      <c r="D77" s="93"/>
      <c r="E77" s="94"/>
      <c r="F77" s="94"/>
      <c r="G77" s="115"/>
      <c r="H77" s="2837"/>
      <c r="I77" s="99"/>
      <c r="J77" s="99"/>
      <c r="K77" s="99"/>
      <c r="L77" s="99"/>
      <c r="M77" s="99"/>
      <c r="N77" s="99"/>
      <c r="O77" s="99"/>
      <c r="P77" s="99"/>
      <c r="Q77" s="99"/>
      <c r="R77" s="102"/>
    </row>
    <row r="78" spans="1:18" ht="15" thickBot="1">
      <c r="A78" s="514"/>
      <c r="B78" s="119" t="s">
        <v>175</v>
      </c>
      <c r="C78" s="98"/>
      <c r="D78" s="98"/>
      <c r="E78" s="99"/>
      <c r="F78" s="99"/>
      <c r="G78" s="99"/>
      <c r="H78" s="110" t="s">
        <v>176</v>
      </c>
      <c r="I78" s="99"/>
      <c r="J78" s="99"/>
      <c r="K78" s="99"/>
      <c r="L78" s="99"/>
      <c r="M78" s="99"/>
      <c r="N78" s="99"/>
      <c r="O78" s="99"/>
      <c r="P78" s="99"/>
      <c r="Q78" s="99"/>
      <c r="R78" s="102"/>
    </row>
    <row r="79" spans="1:18" ht="13.5">
      <c r="A79" s="2831">
        <v>19</v>
      </c>
      <c r="B79" s="2842" t="s">
        <v>177</v>
      </c>
      <c r="C79" s="98"/>
      <c r="D79" s="98"/>
      <c r="E79" s="99"/>
      <c r="F79" s="99"/>
      <c r="G79" s="99"/>
      <c r="H79" s="2836" t="s">
        <v>110</v>
      </c>
      <c r="I79" s="99"/>
      <c r="J79" s="99"/>
      <c r="K79" s="99"/>
      <c r="L79" s="99"/>
      <c r="M79" s="99"/>
      <c r="N79" s="99"/>
      <c r="O79" s="99"/>
      <c r="P79" s="99"/>
      <c r="Q79" s="99"/>
      <c r="R79" s="102"/>
    </row>
    <row r="80" spans="1:18" thickBot="1">
      <c r="A80" s="2831"/>
      <c r="B80" s="2842"/>
      <c r="C80" s="98"/>
      <c r="D80" s="93"/>
      <c r="E80" s="94"/>
      <c r="F80" s="94"/>
      <c r="G80" s="115"/>
      <c r="H80" s="2837"/>
      <c r="I80" s="99"/>
      <c r="J80" s="99"/>
      <c r="K80" s="99"/>
      <c r="L80" s="99"/>
      <c r="M80" s="99"/>
      <c r="N80" s="99"/>
      <c r="O80" s="99"/>
      <c r="P80" s="99"/>
      <c r="Q80" s="99"/>
      <c r="R80" s="102"/>
    </row>
    <row r="81" spans="1:18" ht="15" thickBot="1">
      <c r="A81" s="514"/>
      <c r="B81" s="119"/>
      <c r="C81" s="98"/>
      <c r="D81" s="98"/>
      <c r="E81" s="99"/>
      <c r="F81" s="99"/>
      <c r="G81" s="99"/>
      <c r="H81" s="110" t="s">
        <v>178</v>
      </c>
      <c r="I81" s="99"/>
      <c r="J81" s="99"/>
      <c r="K81" s="99"/>
      <c r="L81" s="99"/>
      <c r="M81" s="99"/>
      <c r="N81" s="99"/>
      <c r="O81" s="99"/>
      <c r="P81" s="99"/>
      <c r="Q81" s="99"/>
      <c r="R81" s="102"/>
    </row>
    <row r="82" spans="1:18" ht="13.5" customHeight="1">
      <c r="A82" s="2831">
        <v>20</v>
      </c>
      <c r="B82" s="2842" t="s">
        <v>1490</v>
      </c>
      <c r="C82" s="98"/>
      <c r="D82" s="98"/>
      <c r="E82" s="99"/>
      <c r="F82" s="99"/>
      <c r="G82" s="99"/>
      <c r="H82" s="2836" t="s">
        <v>110</v>
      </c>
      <c r="I82" s="123"/>
      <c r="J82" s="109"/>
      <c r="K82" s="2833" t="s">
        <v>169</v>
      </c>
      <c r="L82" s="99"/>
      <c r="M82" s="99"/>
      <c r="N82" s="99"/>
      <c r="O82" s="99"/>
      <c r="P82" s="99"/>
      <c r="Q82" s="99"/>
      <c r="R82" s="102"/>
    </row>
    <row r="83" spans="1:18" ht="14.25" customHeight="1" thickBot="1">
      <c r="A83" s="2831"/>
      <c r="B83" s="2842"/>
      <c r="C83" s="98"/>
      <c r="D83" s="93"/>
      <c r="E83" s="94"/>
      <c r="F83" s="94"/>
      <c r="G83" s="115"/>
      <c r="H83" s="2837"/>
      <c r="I83" s="99"/>
      <c r="J83" s="99"/>
      <c r="K83" s="2834"/>
      <c r="L83" s="99"/>
      <c r="M83" s="99"/>
      <c r="N83" s="99"/>
      <c r="O83" s="99"/>
      <c r="P83" s="99"/>
      <c r="Q83" s="99"/>
      <c r="R83" s="102"/>
    </row>
    <row r="84" spans="1:18">
      <c r="A84" s="514"/>
      <c r="B84" s="119"/>
      <c r="C84" s="98"/>
      <c r="D84" s="98"/>
      <c r="E84" s="99"/>
      <c r="F84" s="99"/>
      <c r="G84" s="99"/>
      <c r="H84" s="110" t="s">
        <v>179</v>
      </c>
      <c r="I84" s="99"/>
      <c r="J84" s="99"/>
      <c r="K84" s="110" t="s">
        <v>180</v>
      </c>
      <c r="L84" s="99"/>
      <c r="M84" s="99"/>
      <c r="N84" s="99"/>
      <c r="O84" s="99"/>
      <c r="P84" s="99"/>
      <c r="Q84" s="99"/>
      <c r="R84" s="102"/>
    </row>
    <row r="85" spans="1:18" ht="13.5">
      <c r="A85" s="2831">
        <v>21</v>
      </c>
      <c r="B85" s="2842" t="s">
        <v>181</v>
      </c>
      <c r="C85" s="98"/>
      <c r="D85" s="98"/>
      <c r="E85" s="99"/>
      <c r="F85" s="99"/>
      <c r="G85" s="99"/>
      <c r="H85" s="99"/>
      <c r="I85" s="99"/>
      <c r="J85" s="99"/>
      <c r="K85" s="2833" t="s">
        <v>169</v>
      </c>
      <c r="L85" s="99"/>
      <c r="M85" s="99"/>
      <c r="N85" s="99"/>
      <c r="O85" s="99"/>
      <c r="P85" s="99"/>
      <c r="Q85" s="99"/>
      <c r="R85" s="102"/>
    </row>
    <row r="86" spans="1:18" ht="13.5">
      <c r="A86" s="2831"/>
      <c r="B86" s="2842"/>
      <c r="C86" s="98"/>
      <c r="D86" s="93"/>
      <c r="E86" s="94"/>
      <c r="F86" s="94"/>
      <c r="G86" s="94"/>
      <c r="H86" s="94"/>
      <c r="I86" s="94"/>
      <c r="J86" s="95"/>
      <c r="K86" s="2834"/>
      <c r="L86" s="99"/>
      <c r="M86" s="99"/>
      <c r="N86" s="99"/>
      <c r="O86" s="99"/>
      <c r="P86" s="99"/>
      <c r="Q86" s="99"/>
      <c r="R86" s="102"/>
    </row>
    <row r="87" spans="1:18" ht="15" thickBot="1">
      <c r="A87" s="514"/>
      <c r="B87" s="119"/>
      <c r="C87" s="98"/>
      <c r="D87" s="98"/>
      <c r="E87" s="99"/>
      <c r="F87" s="99"/>
      <c r="G87" s="99"/>
      <c r="H87" s="99"/>
      <c r="I87" s="99"/>
      <c r="J87" s="99"/>
      <c r="K87" s="110" t="s">
        <v>182</v>
      </c>
      <c r="L87" s="99"/>
      <c r="M87" s="99"/>
      <c r="N87" s="99"/>
      <c r="O87" s="99"/>
      <c r="P87" s="99"/>
      <c r="Q87" s="99"/>
      <c r="R87" s="102"/>
    </row>
    <row r="88" spans="1:18" ht="13.5">
      <c r="A88" s="2831">
        <v>22</v>
      </c>
      <c r="B88" s="2842" t="s">
        <v>183</v>
      </c>
      <c r="C88" s="98"/>
      <c r="D88" s="98"/>
      <c r="E88" s="99"/>
      <c r="F88" s="99"/>
      <c r="G88" s="99"/>
      <c r="H88" s="2836" t="s">
        <v>110</v>
      </c>
      <c r="I88" s="99"/>
      <c r="J88" s="99"/>
      <c r="K88" s="99"/>
      <c r="L88" s="99"/>
      <c r="M88" s="99"/>
      <c r="N88" s="99"/>
      <c r="O88" s="99"/>
      <c r="P88" s="99"/>
      <c r="Q88" s="99"/>
      <c r="R88" s="102"/>
    </row>
    <row r="89" spans="1:18" thickBot="1">
      <c r="A89" s="2831"/>
      <c r="B89" s="2842"/>
      <c r="C89" s="98"/>
      <c r="D89" s="93"/>
      <c r="E89" s="94"/>
      <c r="F89" s="94"/>
      <c r="G89" s="115"/>
      <c r="H89" s="2837"/>
      <c r="I89" s="99"/>
      <c r="J89" s="99"/>
      <c r="K89" s="99"/>
      <c r="L89" s="99"/>
      <c r="M89" s="99"/>
      <c r="N89" s="99"/>
      <c r="O89" s="99"/>
      <c r="P89" s="99"/>
      <c r="Q89" s="99"/>
      <c r="R89" s="102"/>
    </row>
    <row r="90" spans="1:18" ht="15" thickBot="1">
      <c r="A90" s="514"/>
      <c r="B90" s="119"/>
      <c r="C90" s="98"/>
      <c r="D90" s="98"/>
      <c r="E90" s="99"/>
      <c r="F90" s="99"/>
      <c r="G90" s="99"/>
      <c r="H90" s="110" t="s">
        <v>184</v>
      </c>
      <c r="I90" s="99"/>
      <c r="J90" s="99"/>
      <c r="K90" s="99"/>
      <c r="L90" s="99"/>
      <c r="M90" s="99"/>
      <c r="N90" s="99"/>
      <c r="O90" s="99"/>
      <c r="P90" s="99"/>
      <c r="Q90" s="99"/>
      <c r="R90" s="102"/>
    </row>
    <row r="91" spans="1:18" thickTop="1">
      <c r="A91" s="2831">
        <v>23</v>
      </c>
      <c r="B91" s="2832" t="s">
        <v>185</v>
      </c>
      <c r="C91" s="98"/>
      <c r="D91" s="98"/>
      <c r="E91" s="2829" t="s">
        <v>186</v>
      </c>
      <c r="F91" s="99"/>
      <c r="G91" s="99"/>
      <c r="H91" s="99"/>
      <c r="I91" s="99"/>
      <c r="J91" s="99"/>
      <c r="K91" s="2833" t="s">
        <v>187</v>
      </c>
      <c r="L91" s="99"/>
      <c r="M91" s="99"/>
      <c r="N91" s="2827" t="s">
        <v>30</v>
      </c>
      <c r="O91" s="99"/>
      <c r="P91" s="99"/>
      <c r="Q91" s="99"/>
      <c r="R91" s="102"/>
    </row>
    <row r="92" spans="1:18" thickBot="1">
      <c r="A92" s="2831"/>
      <c r="B92" s="2832"/>
      <c r="C92" s="98"/>
      <c r="D92" s="111"/>
      <c r="E92" s="2830"/>
      <c r="F92" s="94"/>
      <c r="G92" s="94"/>
      <c r="H92" s="94"/>
      <c r="I92" s="94"/>
      <c r="J92" s="94"/>
      <c r="K92" s="2834"/>
      <c r="L92" s="94"/>
      <c r="M92" s="94"/>
      <c r="N92" s="2828"/>
      <c r="O92" s="99"/>
      <c r="P92" s="99"/>
      <c r="Q92" s="99"/>
      <c r="R92" s="102"/>
    </row>
    <row r="93" spans="1:18" ht="15.75" thickTop="1" thickBot="1">
      <c r="A93" s="514"/>
      <c r="B93" s="97"/>
      <c r="C93" s="98"/>
      <c r="D93" s="98"/>
      <c r="E93" s="110" t="s">
        <v>188</v>
      </c>
      <c r="F93" s="99"/>
      <c r="G93" s="99"/>
      <c r="H93" s="99"/>
      <c r="I93" s="99"/>
      <c r="J93" s="99"/>
      <c r="K93" s="110" t="s">
        <v>189</v>
      </c>
      <c r="L93" s="99"/>
      <c r="M93" s="99"/>
      <c r="N93" s="110" t="s">
        <v>190</v>
      </c>
      <c r="O93" s="99"/>
      <c r="P93" s="99"/>
      <c r="Q93" s="99"/>
      <c r="R93" s="102"/>
    </row>
    <row r="94" spans="1:18" thickTop="1">
      <c r="A94" s="2831">
        <v>24</v>
      </c>
      <c r="B94" s="2832" t="s">
        <v>191</v>
      </c>
      <c r="C94" s="98"/>
      <c r="D94" s="98"/>
      <c r="E94" s="2829" t="s">
        <v>186</v>
      </c>
      <c r="F94" s="99"/>
      <c r="G94" s="99"/>
      <c r="H94" s="2836" t="s">
        <v>187</v>
      </c>
      <c r="I94" s="99"/>
      <c r="J94" s="99"/>
      <c r="K94" s="2833" t="s">
        <v>187</v>
      </c>
      <c r="L94" s="99"/>
      <c r="M94" s="99"/>
      <c r="N94" s="2827" t="s">
        <v>30</v>
      </c>
      <c r="O94" s="99"/>
      <c r="P94" s="99"/>
      <c r="Q94" s="99"/>
      <c r="R94" s="102"/>
    </row>
    <row r="95" spans="1:18" thickBot="1">
      <c r="A95" s="2831"/>
      <c r="B95" s="2832"/>
      <c r="C95" s="98"/>
      <c r="D95" s="111"/>
      <c r="E95" s="2830"/>
      <c r="F95" s="94"/>
      <c r="G95" s="94"/>
      <c r="H95" s="2837"/>
      <c r="I95" s="94"/>
      <c r="J95" s="94"/>
      <c r="K95" s="2834"/>
      <c r="L95" s="94"/>
      <c r="M95" s="94"/>
      <c r="N95" s="2828"/>
      <c r="O95" s="99"/>
      <c r="P95" s="99"/>
      <c r="Q95" s="99"/>
      <c r="R95" s="102"/>
    </row>
    <row r="96" spans="1:18" ht="15.75" thickTop="1" thickBot="1">
      <c r="A96" s="514"/>
      <c r="B96" s="97"/>
      <c r="C96" s="98"/>
      <c r="D96" s="98"/>
      <c r="E96" s="110" t="s">
        <v>192</v>
      </c>
      <c r="F96" s="99"/>
      <c r="G96" s="99"/>
      <c r="H96" s="110" t="s">
        <v>193</v>
      </c>
      <c r="I96" s="99"/>
      <c r="J96" s="99"/>
      <c r="K96" s="110" t="s">
        <v>194</v>
      </c>
      <c r="L96" s="99"/>
      <c r="M96" s="99"/>
      <c r="N96" s="110" t="s">
        <v>195</v>
      </c>
      <c r="O96" s="99"/>
      <c r="P96" s="99"/>
      <c r="Q96" s="99"/>
      <c r="R96" s="102"/>
    </row>
    <row r="97" spans="1:18" ht="13.5">
      <c r="A97" s="2831">
        <v>25</v>
      </c>
      <c r="B97" s="2840" t="s">
        <v>196</v>
      </c>
      <c r="C97" s="98"/>
      <c r="D97" s="98"/>
      <c r="E97" s="99"/>
      <c r="F97" s="99"/>
      <c r="G97" s="99"/>
      <c r="H97" s="2836" t="s">
        <v>187</v>
      </c>
      <c r="I97" s="99"/>
      <c r="J97" s="99"/>
      <c r="K97" s="2833" t="s">
        <v>187</v>
      </c>
      <c r="L97" s="99"/>
      <c r="M97" s="99"/>
      <c r="N97" s="99"/>
      <c r="O97" s="99"/>
      <c r="P97" s="99"/>
      <c r="Q97" s="99"/>
      <c r="R97" s="102"/>
    </row>
    <row r="98" spans="1:18" thickBot="1">
      <c r="A98" s="2831"/>
      <c r="B98" s="2841"/>
      <c r="C98" s="98"/>
      <c r="D98" s="93"/>
      <c r="E98" s="94"/>
      <c r="F98" s="94"/>
      <c r="G98" s="115"/>
      <c r="H98" s="2837"/>
      <c r="I98" s="94"/>
      <c r="J98" s="94"/>
      <c r="K98" s="2834"/>
      <c r="L98" s="99"/>
      <c r="M98" s="99"/>
      <c r="N98" s="99"/>
      <c r="O98" s="99"/>
      <c r="P98" s="99"/>
      <c r="Q98" s="99"/>
      <c r="R98" s="102"/>
    </row>
    <row r="99" spans="1:18">
      <c r="A99" s="514"/>
      <c r="B99" s="97"/>
      <c r="C99" s="98"/>
      <c r="D99" s="98"/>
      <c r="E99" s="99"/>
      <c r="F99" s="99"/>
      <c r="G99" s="99"/>
      <c r="H99" s="110" t="s">
        <v>197</v>
      </c>
      <c r="I99" s="99"/>
      <c r="J99" s="99"/>
      <c r="K99" s="110" t="s">
        <v>198</v>
      </c>
      <c r="L99" s="99"/>
      <c r="M99" s="99"/>
      <c r="N99" s="99"/>
      <c r="O99" s="99"/>
      <c r="P99" s="99"/>
      <c r="Q99" s="99"/>
      <c r="R99" s="102"/>
    </row>
    <row r="100" spans="1:18" ht="13.5">
      <c r="A100" s="2831">
        <v>26</v>
      </c>
      <c r="B100" s="2832" t="s">
        <v>199</v>
      </c>
      <c r="C100" s="98"/>
      <c r="D100" s="98"/>
      <c r="E100" s="99"/>
      <c r="F100" s="99"/>
      <c r="G100" s="99"/>
      <c r="H100" s="99"/>
      <c r="I100" s="99"/>
      <c r="J100" s="99"/>
      <c r="K100" s="2833" t="s">
        <v>187</v>
      </c>
      <c r="L100" s="99"/>
      <c r="M100" s="99"/>
      <c r="N100" s="99"/>
      <c r="O100" s="99"/>
      <c r="P100" s="99"/>
      <c r="Q100" s="99"/>
      <c r="R100" s="102"/>
    </row>
    <row r="101" spans="1:18" ht="14.25" customHeight="1">
      <c r="A101" s="2831"/>
      <c r="B101" s="2832"/>
      <c r="C101" s="98"/>
      <c r="D101" s="93"/>
      <c r="E101" s="94"/>
      <c r="F101" s="94"/>
      <c r="G101" s="94"/>
      <c r="H101" s="94"/>
      <c r="I101" s="94"/>
      <c r="J101" s="95"/>
      <c r="K101" s="2834"/>
      <c r="L101" s="99"/>
      <c r="M101" s="99"/>
      <c r="N101" s="99"/>
      <c r="O101" s="99"/>
      <c r="P101" s="99"/>
      <c r="Q101" s="99"/>
      <c r="R101" s="102"/>
    </row>
    <row r="102" spans="1:18" ht="15" thickBot="1">
      <c r="A102" s="514"/>
      <c r="B102" s="97"/>
      <c r="C102" s="98"/>
      <c r="D102" s="98"/>
      <c r="E102" s="99"/>
      <c r="F102" s="99"/>
      <c r="G102" s="99"/>
      <c r="H102" s="99"/>
      <c r="I102" s="99"/>
      <c r="J102" s="99"/>
      <c r="K102" s="110" t="s">
        <v>200</v>
      </c>
      <c r="L102" s="99"/>
      <c r="M102" s="99"/>
      <c r="N102" s="99"/>
      <c r="O102" s="99"/>
      <c r="P102" s="99"/>
      <c r="Q102" s="99"/>
      <c r="R102" s="102"/>
    </row>
    <row r="103" spans="1:18" ht="7.5" customHeight="1">
      <c r="A103" s="2831">
        <v>27</v>
      </c>
      <c r="B103" s="2832" t="s">
        <v>201</v>
      </c>
      <c r="C103" s="98"/>
      <c r="D103" s="98"/>
      <c r="E103" s="99"/>
      <c r="F103" s="99"/>
      <c r="G103" s="99"/>
      <c r="H103" s="2836" t="s">
        <v>202</v>
      </c>
      <c r="I103" s="99"/>
      <c r="J103" s="99"/>
      <c r="K103" s="99"/>
      <c r="L103" s="99"/>
      <c r="M103" s="99"/>
      <c r="N103" s="99"/>
      <c r="O103" s="99"/>
      <c r="P103" s="99"/>
      <c r="Q103" s="99"/>
      <c r="R103" s="102"/>
    </row>
    <row r="104" spans="1:18" ht="15" customHeight="1" thickBot="1">
      <c r="A104" s="2831"/>
      <c r="B104" s="2832"/>
      <c r="C104" s="98"/>
      <c r="D104" s="93"/>
      <c r="E104" s="94"/>
      <c r="F104" s="94"/>
      <c r="G104" s="115"/>
      <c r="H104" s="2837"/>
      <c r="I104" s="99"/>
      <c r="J104" s="99"/>
      <c r="K104" s="99"/>
      <c r="L104" s="99"/>
      <c r="M104" s="99"/>
      <c r="N104" s="99"/>
      <c r="O104" s="99"/>
      <c r="P104" s="99"/>
      <c r="Q104" s="99"/>
      <c r="R104" s="102"/>
    </row>
    <row r="105" spans="1:18">
      <c r="A105" s="514"/>
      <c r="B105" s="97"/>
      <c r="C105" s="98"/>
      <c r="D105" s="98"/>
      <c r="E105" s="99"/>
      <c r="F105" s="99"/>
      <c r="G105" s="99"/>
      <c r="H105" s="110" t="s">
        <v>203</v>
      </c>
      <c r="I105" s="99"/>
      <c r="J105" s="99"/>
      <c r="K105" s="99"/>
      <c r="L105" s="99"/>
      <c r="M105" s="99"/>
      <c r="N105" s="99"/>
      <c r="O105" s="99"/>
      <c r="P105" s="99"/>
      <c r="Q105" s="99"/>
      <c r="R105" s="102"/>
    </row>
    <row r="106" spans="1:18">
      <c r="A106" s="515"/>
      <c r="B106" s="106"/>
      <c r="C106" s="107"/>
      <c r="D106" s="107"/>
      <c r="E106" s="108"/>
      <c r="F106" s="108"/>
      <c r="G106" s="108"/>
      <c r="H106" s="108"/>
      <c r="I106" s="108"/>
      <c r="J106" s="108"/>
      <c r="K106" s="108"/>
      <c r="L106" s="108"/>
      <c r="M106" s="108"/>
      <c r="N106" s="108"/>
      <c r="O106" s="108"/>
      <c r="P106" s="108"/>
      <c r="Q106" s="108"/>
      <c r="R106" s="109"/>
    </row>
    <row r="107" spans="1:18" ht="13.5">
      <c r="A107" s="466"/>
    </row>
    <row r="108" spans="1:18" ht="14.25" customHeight="1" thickBot="1">
      <c r="A108" s="513"/>
      <c r="B108" s="92"/>
      <c r="C108" s="2839"/>
      <c r="D108" s="2839"/>
      <c r="E108" s="94"/>
      <c r="F108" s="94"/>
      <c r="G108" s="94"/>
      <c r="H108" s="94"/>
      <c r="I108" s="94"/>
      <c r="J108" s="94"/>
      <c r="K108" s="92"/>
      <c r="L108" s="94"/>
      <c r="M108" s="94"/>
      <c r="N108" s="94"/>
      <c r="O108" s="94"/>
      <c r="P108" s="94"/>
      <c r="Q108" s="92"/>
      <c r="R108" s="95"/>
    </row>
    <row r="109" spans="1:18" ht="13.5" customHeight="1">
      <c r="A109" s="2831">
        <v>28</v>
      </c>
      <c r="B109" s="2832" t="s">
        <v>204</v>
      </c>
      <c r="C109" s="98"/>
      <c r="D109" s="98"/>
      <c r="E109" s="99"/>
      <c r="F109" s="99"/>
      <c r="G109" s="99"/>
      <c r="H109" s="2836" t="s">
        <v>187</v>
      </c>
      <c r="I109" s="99"/>
      <c r="J109" s="99"/>
      <c r="K109" s="2833" t="s">
        <v>187</v>
      </c>
      <c r="L109" s="99"/>
      <c r="M109" s="99"/>
      <c r="N109" s="2827" t="s">
        <v>120</v>
      </c>
      <c r="O109" s="99"/>
      <c r="P109" s="99"/>
      <c r="Q109" s="2827" t="s">
        <v>205</v>
      </c>
      <c r="R109" s="102"/>
    </row>
    <row r="110" spans="1:18" s="99" customFormat="1" ht="14.25" customHeight="1" thickBot="1">
      <c r="A110" s="2831"/>
      <c r="B110" s="2832"/>
      <c r="C110" s="98"/>
      <c r="D110" s="93"/>
      <c r="E110" s="94"/>
      <c r="F110" s="94"/>
      <c r="G110" s="115"/>
      <c r="H110" s="2837"/>
      <c r="I110" s="94"/>
      <c r="J110" s="94"/>
      <c r="K110" s="2834"/>
      <c r="L110" s="112"/>
      <c r="M110" s="94"/>
      <c r="N110" s="2828"/>
      <c r="O110" s="94"/>
      <c r="P110" s="94"/>
      <c r="Q110" s="2828"/>
      <c r="R110" s="102"/>
    </row>
    <row r="111" spans="1:18" ht="14.25" customHeight="1">
      <c r="A111" s="514"/>
      <c r="B111" s="97"/>
      <c r="C111" s="98"/>
      <c r="D111" s="98"/>
      <c r="E111" s="99"/>
      <c r="F111" s="99"/>
      <c r="G111" s="99"/>
      <c r="H111" s="110" t="s">
        <v>206</v>
      </c>
      <c r="I111" s="99"/>
      <c r="J111" s="99"/>
      <c r="K111" s="110" t="s">
        <v>207</v>
      </c>
      <c r="L111" s="99"/>
      <c r="M111" s="99"/>
      <c r="N111" s="110" t="s">
        <v>208</v>
      </c>
      <c r="O111" s="99"/>
      <c r="P111" s="99"/>
      <c r="Q111" s="110" t="s">
        <v>209</v>
      </c>
      <c r="R111" s="102"/>
    </row>
    <row r="112" spans="1:18" ht="14.25" customHeight="1" thickBot="1">
      <c r="A112" s="514"/>
      <c r="B112" s="97"/>
      <c r="C112" s="98"/>
      <c r="D112" s="98"/>
      <c r="E112" s="99"/>
      <c r="F112" s="99"/>
      <c r="G112" s="99"/>
      <c r="H112" s="99"/>
      <c r="I112" s="99"/>
      <c r="J112" s="99"/>
      <c r="K112" s="99"/>
      <c r="L112" s="99"/>
      <c r="M112" s="99"/>
      <c r="N112" s="110" t="s">
        <v>210</v>
      </c>
      <c r="O112" s="99"/>
      <c r="P112" s="99"/>
      <c r="Q112" s="110"/>
      <c r="R112" s="102"/>
    </row>
    <row r="113" spans="1:18" ht="14.25" customHeight="1">
      <c r="A113" s="514"/>
      <c r="B113" s="2832" t="s">
        <v>211</v>
      </c>
      <c r="C113" s="98"/>
      <c r="D113" s="98"/>
      <c r="E113" s="99"/>
      <c r="F113" s="99"/>
      <c r="G113" s="99"/>
      <c r="H113" s="2836" t="s">
        <v>187</v>
      </c>
      <c r="I113" s="99"/>
      <c r="J113" s="99"/>
      <c r="K113" s="2833" t="s">
        <v>187</v>
      </c>
      <c r="L113" s="99"/>
      <c r="M113" s="99"/>
      <c r="N113" s="2827" t="s">
        <v>120</v>
      </c>
      <c r="O113" s="99"/>
      <c r="P113" s="99"/>
      <c r="Q113" s="2827" t="s">
        <v>121</v>
      </c>
      <c r="R113" s="102"/>
    </row>
    <row r="114" spans="1:18" ht="13.5" customHeight="1" thickBot="1">
      <c r="A114" s="2831">
        <v>29</v>
      </c>
      <c r="B114" s="2832"/>
      <c r="C114" s="98"/>
      <c r="D114" s="93"/>
      <c r="E114" s="94"/>
      <c r="F114" s="94"/>
      <c r="G114" s="115"/>
      <c r="H114" s="2837"/>
      <c r="I114" s="94"/>
      <c r="J114" s="94"/>
      <c r="K114" s="2834"/>
      <c r="L114" s="112"/>
      <c r="M114" s="94"/>
      <c r="N114" s="2828"/>
      <c r="O114" s="94"/>
      <c r="P114" s="94"/>
      <c r="Q114" s="2828"/>
      <c r="R114" s="102"/>
    </row>
    <row r="115" spans="1:18" s="99" customFormat="1" ht="14.25" customHeight="1">
      <c r="A115" s="2831"/>
      <c r="B115" s="119" t="s">
        <v>212</v>
      </c>
      <c r="C115" s="98"/>
      <c r="D115" s="98"/>
      <c r="H115" s="110" t="s">
        <v>213</v>
      </c>
      <c r="K115" s="110" t="s">
        <v>214</v>
      </c>
      <c r="N115" s="110" t="s">
        <v>215</v>
      </c>
      <c r="Q115" s="110" t="s">
        <v>216</v>
      </c>
      <c r="R115" s="102"/>
    </row>
    <row r="116" spans="1:18">
      <c r="A116" s="514"/>
      <c r="B116" s="97"/>
      <c r="C116" s="98"/>
      <c r="D116" s="98"/>
      <c r="E116" s="99"/>
      <c r="F116" s="99"/>
      <c r="G116" s="99"/>
      <c r="H116" s="99"/>
      <c r="I116" s="99"/>
      <c r="J116" s="99"/>
      <c r="K116" s="99"/>
      <c r="L116" s="99"/>
      <c r="M116" s="99"/>
      <c r="N116" s="110" t="s">
        <v>217</v>
      </c>
      <c r="O116" s="99"/>
      <c r="P116" s="99"/>
      <c r="Q116" s="110" t="s">
        <v>218</v>
      </c>
      <c r="R116" s="102"/>
    </row>
    <row r="117" spans="1:18" ht="14.25" customHeight="1" thickBot="1">
      <c r="A117" s="514"/>
      <c r="B117" s="97"/>
      <c r="C117" s="98"/>
      <c r="D117" s="98"/>
      <c r="E117" s="99"/>
      <c r="F117" s="99"/>
      <c r="G117" s="99"/>
      <c r="H117" s="99"/>
      <c r="I117" s="99"/>
      <c r="J117" s="99"/>
      <c r="K117" s="99"/>
      <c r="L117" s="99"/>
      <c r="M117" s="99"/>
      <c r="N117" s="99"/>
      <c r="O117" s="99"/>
      <c r="P117" s="99"/>
      <c r="Q117" s="99"/>
      <c r="R117" s="102"/>
    </row>
    <row r="118" spans="1:18" ht="14.25" customHeight="1">
      <c r="A118" s="2831">
        <v>30</v>
      </c>
      <c r="B118" s="2832" t="s">
        <v>211</v>
      </c>
      <c r="C118" s="98"/>
      <c r="D118" s="98"/>
      <c r="E118" s="99"/>
      <c r="F118" s="99"/>
      <c r="G118" s="99"/>
      <c r="H118" s="2836" t="s">
        <v>187</v>
      </c>
      <c r="I118" s="99"/>
      <c r="J118" s="99"/>
      <c r="K118" s="2833" t="s">
        <v>187</v>
      </c>
      <c r="L118" s="99"/>
      <c r="M118" s="99"/>
      <c r="N118" s="2827" t="s">
        <v>120</v>
      </c>
      <c r="O118" s="99"/>
      <c r="P118" s="99"/>
      <c r="Q118" s="2827" t="s">
        <v>121</v>
      </c>
      <c r="R118" s="102"/>
    </row>
    <row r="119" spans="1:18" ht="14.25" customHeight="1" thickBot="1">
      <c r="A119" s="2831"/>
      <c r="B119" s="2832"/>
      <c r="C119" s="98"/>
      <c r="D119" s="93"/>
      <c r="E119" s="94"/>
      <c r="F119" s="94"/>
      <c r="G119" s="115"/>
      <c r="H119" s="2837"/>
      <c r="I119" s="94"/>
      <c r="J119" s="112"/>
      <c r="K119" s="2834"/>
      <c r="L119" s="112"/>
      <c r="M119" s="94"/>
      <c r="N119" s="2828"/>
      <c r="O119" s="94"/>
      <c r="P119" s="112"/>
      <c r="Q119" s="2828"/>
      <c r="R119" s="102"/>
    </row>
    <row r="120" spans="1:18" ht="14.25" customHeight="1">
      <c r="A120" s="514"/>
      <c r="B120" s="119" t="s">
        <v>219</v>
      </c>
      <c r="C120" s="98"/>
      <c r="D120" s="98"/>
      <c r="E120" s="99"/>
      <c r="F120" s="99"/>
      <c r="G120" s="99"/>
      <c r="H120" s="110" t="s">
        <v>213</v>
      </c>
      <c r="I120" s="99"/>
      <c r="J120" s="113"/>
      <c r="K120" s="110" t="s">
        <v>214</v>
      </c>
      <c r="L120" s="99"/>
      <c r="M120" s="99"/>
      <c r="N120" s="110" t="s">
        <v>220</v>
      </c>
      <c r="O120" s="99"/>
      <c r="P120" s="113"/>
      <c r="Q120" s="110" t="s">
        <v>216</v>
      </c>
      <c r="R120" s="102"/>
    </row>
    <row r="121" spans="1:18" ht="13.5" customHeight="1">
      <c r="A121" s="514"/>
      <c r="B121" s="97"/>
      <c r="C121" s="98"/>
      <c r="D121" s="98"/>
      <c r="E121" s="99"/>
      <c r="F121" s="99"/>
      <c r="G121" s="99"/>
      <c r="H121" s="99"/>
      <c r="I121" s="99"/>
      <c r="J121" s="64"/>
      <c r="K121" s="2838" t="s">
        <v>221</v>
      </c>
      <c r="L121" s="99"/>
      <c r="M121" s="99"/>
      <c r="N121" s="110" t="s">
        <v>222</v>
      </c>
      <c r="O121" s="99"/>
      <c r="P121" s="113"/>
      <c r="Q121" s="110" t="s">
        <v>218</v>
      </c>
      <c r="R121" s="102"/>
    </row>
    <row r="122" spans="1:18" s="99" customFormat="1" ht="14.25" customHeight="1">
      <c r="A122" s="514"/>
      <c r="B122" s="97"/>
      <c r="C122" s="98"/>
      <c r="D122" s="98"/>
      <c r="K122" s="2834"/>
      <c r="P122" s="114"/>
      <c r="Q122" s="2827" t="s">
        <v>205</v>
      </c>
      <c r="R122" s="102"/>
    </row>
    <row r="123" spans="1:18" ht="13.5" customHeight="1">
      <c r="A123" s="514"/>
      <c r="B123" s="97"/>
      <c r="C123" s="98"/>
      <c r="D123" s="98"/>
      <c r="E123" s="99"/>
      <c r="F123" s="99"/>
      <c r="G123" s="99"/>
      <c r="H123" s="99"/>
      <c r="I123" s="99"/>
      <c r="J123" s="99"/>
      <c r="K123" s="110" t="s">
        <v>223</v>
      </c>
      <c r="L123" s="99"/>
      <c r="M123" s="99"/>
      <c r="N123" s="99"/>
      <c r="O123" s="99"/>
      <c r="P123" s="94"/>
      <c r="Q123" s="2828"/>
      <c r="R123" s="102"/>
    </row>
    <row r="124" spans="1:18">
      <c r="A124" s="514"/>
      <c r="B124" s="97"/>
      <c r="C124" s="98"/>
      <c r="D124" s="98"/>
      <c r="E124" s="99"/>
      <c r="F124" s="99"/>
      <c r="G124" s="99"/>
      <c r="H124" s="99"/>
      <c r="I124" s="99"/>
      <c r="J124" s="99"/>
      <c r="K124" s="110"/>
      <c r="L124" s="99"/>
      <c r="M124" s="99"/>
      <c r="N124" s="99"/>
      <c r="O124" s="99"/>
      <c r="P124" s="99"/>
      <c r="Q124" s="110" t="s">
        <v>224</v>
      </c>
      <c r="R124" s="102"/>
    </row>
    <row r="125" spans="1:18" ht="13.5" customHeight="1">
      <c r="A125" s="2831">
        <v>31</v>
      </c>
      <c r="B125" s="2832" t="s">
        <v>211</v>
      </c>
      <c r="C125" s="98"/>
      <c r="D125" s="98"/>
      <c r="E125" s="99"/>
      <c r="F125" s="99"/>
      <c r="G125" s="99"/>
      <c r="H125" s="99"/>
      <c r="I125" s="99"/>
      <c r="J125" s="99"/>
      <c r="K125" s="2833" t="s">
        <v>187</v>
      </c>
      <c r="L125" s="99"/>
      <c r="M125" s="99"/>
      <c r="N125" s="2827" t="s">
        <v>120</v>
      </c>
      <c r="O125" s="99"/>
      <c r="P125" s="99"/>
      <c r="Q125" s="2827" t="s">
        <v>121</v>
      </c>
      <c r="R125" s="102"/>
    </row>
    <row r="126" spans="1:18" ht="13.5" customHeight="1">
      <c r="A126" s="2831"/>
      <c r="B126" s="2832"/>
      <c r="C126" s="98"/>
      <c r="D126" s="93"/>
      <c r="E126" s="94"/>
      <c r="F126" s="94"/>
      <c r="G126" s="94"/>
      <c r="H126" s="94"/>
      <c r="I126" s="94"/>
      <c r="J126" s="94"/>
      <c r="K126" s="2834"/>
      <c r="L126" s="112"/>
      <c r="M126" s="94"/>
      <c r="N126" s="2828"/>
      <c r="O126" s="94"/>
      <c r="P126" s="94"/>
      <c r="Q126" s="2828"/>
      <c r="R126" s="102"/>
    </row>
    <row r="127" spans="1:18" ht="15" customHeight="1">
      <c r="A127" s="514"/>
      <c r="B127" s="119" t="s">
        <v>225</v>
      </c>
      <c r="C127" s="98"/>
      <c r="D127" s="98"/>
      <c r="E127" s="99"/>
      <c r="F127" s="99"/>
      <c r="G127" s="99"/>
      <c r="H127" s="110"/>
      <c r="I127" s="99"/>
      <c r="J127" s="99"/>
      <c r="K127" s="110" t="s">
        <v>214</v>
      </c>
      <c r="L127" s="99"/>
      <c r="M127" s="99"/>
      <c r="N127" s="110" t="s">
        <v>215</v>
      </c>
      <c r="O127" s="99"/>
      <c r="P127" s="99"/>
      <c r="Q127" s="110" t="s">
        <v>216</v>
      </c>
      <c r="R127" s="102"/>
    </row>
    <row r="128" spans="1:18" ht="13.5" customHeight="1">
      <c r="A128" s="514"/>
      <c r="B128" s="97"/>
      <c r="C128" s="98"/>
      <c r="D128" s="98"/>
      <c r="E128" s="99"/>
      <c r="F128" s="99"/>
      <c r="G128" s="99"/>
      <c r="H128" s="99"/>
      <c r="I128" s="99"/>
      <c r="J128" s="99"/>
      <c r="K128" s="99"/>
      <c r="L128" s="99"/>
      <c r="M128" s="99"/>
      <c r="N128" s="110" t="s">
        <v>217</v>
      </c>
      <c r="O128" s="99"/>
      <c r="P128" s="99"/>
      <c r="Q128" s="110" t="s">
        <v>218</v>
      </c>
      <c r="R128" s="102"/>
    </row>
    <row r="129" spans="1:18" ht="13.5" customHeight="1">
      <c r="A129" s="2831">
        <v>32</v>
      </c>
      <c r="B129" s="2832" t="s">
        <v>226</v>
      </c>
      <c r="C129" s="98"/>
      <c r="D129" s="98"/>
      <c r="E129" s="99"/>
      <c r="F129" s="99"/>
      <c r="G129" s="99"/>
      <c r="H129" s="99"/>
      <c r="I129" s="99"/>
      <c r="J129" s="99"/>
      <c r="K129" s="2833" t="s">
        <v>221</v>
      </c>
      <c r="L129" s="99"/>
      <c r="M129" s="99"/>
      <c r="N129" s="2827" t="s">
        <v>120</v>
      </c>
      <c r="O129" s="99"/>
      <c r="P129" s="99"/>
      <c r="Q129" s="2827" t="s">
        <v>205</v>
      </c>
      <c r="R129" s="102"/>
    </row>
    <row r="130" spans="1:18" ht="14.25" customHeight="1">
      <c r="A130" s="2831"/>
      <c r="B130" s="2832"/>
      <c r="C130" s="98"/>
      <c r="D130" s="93"/>
      <c r="E130" s="94"/>
      <c r="F130" s="94"/>
      <c r="G130" s="94"/>
      <c r="H130" s="94"/>
      <c r="I130" s="94"/>
      <c r="J130" s="94"/>
      <c r="K130" s="2834"/>
      <c r="L130" s="99"/>
      <c r="M130" s="94"/>
      <c r="N130" s="2828"/>
      <c r="O130" s="94"/>
      <c r="P130" s="94"/>
      <c r="Q130" s="2828"/>
      <c r="R130" s="102"/>
    </row>
    <row r="131" spans="1:18" ht="14.25" customHeight="1">
      <c r="A131" s="514"/>
      <c r="B131" s="119"/>
      <c r="C131" s="98"/>
      <c r="D131" s="98"/>
      <c r="E131" s="99"/>
      <c r="F131" s="99"/>
      <c r="G131" s="99"/>
      <c r="H131" s="110"/>
      <c r="I131" s="99"/>
      <c r="J131" s="99"/>
      <c r="K131" s="110" t="s">
        <v>139</v>
      </c>
      <c r="L131" s="99"/>
      <c r="M131" s="99"/>
      <c r="N131" s="110" t="s">
        <v>227</v>
      </c>
      <c r="O131" s="99"/>
      <c r="P131" s="99"/>
      <c r="Q131" s="110" t="s">
        <v>228</v>
      </c>
      <c r="R131" s="102"/>
    </row>
    <row r="132" spans="1:18" ht="13.5" customHeight="1">
      <c r="A132" s="514"/>
      <c r="B132" s="99"/>
      <c r="C132" s="98"/>
      <c r="D132" s="98"/>
      <c r="E132" s="99"/>
      <c r="F132" s="99"/>
      <c r="G132" s="99"/>
      <c r="H132" s="99"/>
      <c r="I132" s="99"/>
      <c r="L132" s="99"/>
      <c r="M132" s="99"/>
      <c r="N132" s="110" t="s">
        <v>229</v>
      </c>
      <c r="O132" s="99"/>
      <c r="P132" s="99"/>
      <c r="Q132" s="110"/>
      <c r="R132" s="102"/>
    </row>
    <row r="133" spans="1:18" s="99" customFormat="1" ht="14.25" customHeight="1">
      <c r="A133" s="514"/>
      <c r="B133" s="97"/>
      <c r="C133" s="98"/>
      <c r="D133" s="98"/>
      <c r="H133" s="110"/>
      <c r="J133" s="60"/>
      <c r="K133" s="60"/>
      <c r="N133" s="110" t="s">
        <v>230</v>
      </c>
      <c r="Q133" s="2832"/>
      <c r="R133" s="102"/>
    </row>
    <row r="134" spans="1:18" ht="14.25" customHeight="1">
      <c r="A134" s="514"/>
      <c r="B134" s="99"/>
      <c r="C134" s="98"/>
      <c r="D134" s="98"/>
      <c r="E134" s="99"/>
      <c r="F134" s="99"/>
      <c r="G134" s="99"/>
      <c r="H134" s="99"/>
      <c r="I134" s="99"/>
      <c r="J134" s="99"/>
      <c r="K134" s="99"/>
      <c r="L134" s="99"/>
      <c r="M134" s="99"/>
      <c r="N134" s="99"/>
      <c r="O134" s="99"/>
      <c r="P134" s="99"/>
      <c r="Q134" s="2832"/>
      <c r="R134" s="102"/>
    </row>
    <row r="135" spans="1:18" ht="14.25" customHeight="1" thickBot="1">
      <c r="A135" s="514"/>
      <c r="B135" s="99"/>
      <c r="C135" s="98"/>
      <c r="D135" s="98"/>
      <c r="E135" s="99"/>
      <c r="F135" s="99"/>
      <c r="G135" s="99"/>
      <c r="H135" s="99"/>
      <c r="I135" s="99"/>
      <c r="J135" s="99"/>
      <c r="K135" s="99"/>
      <c r="L135" s="99"/>
      <c r="M135" s="99"/>
      <c r="N135" s="99"/>
      <c r="O135" s="99"/>
      <c r="P135" s="99"/>
      <c r="Q135" s="110"/>
      <c r="R135" s="102"/>
    </row>
    <row r="136" spans="1:18" ht="13.5" customHeight="1">
      <c r="A136" s="2831">
        <v>33</v>
      </c>
      <c r="B136" s="2832" t="s">
        <v>231</v>
      </c>
      <c r="C136" s="98"/>
      <c r="D136" s="98"/>
      <c r="E136" s="99"/>
      <c r="F136" s="99"/>
      <c r="G136" s="99"/>
      <c r="H136" s="2836" t="s">
        <v>187</v>
      </c>
      <c r="I136" s="99"/>
      <c r="J136" s="99"/>
      <c r="K136" s="2833" t="s">
        <v>187</v>
      </c>
      <c r="L136" s="99"/>
      <c r="M136" s="99"/>
      <c r="N136" s="2827" t="s">
        <v>120</v>
      </c>
      <c r="O136" s="99"/>
      <c r="P136" s="99"/>
      <c r="Q136" s="2827" t="s">
        <v>121</v>
      </c>
      <c r="R136" s="102"/>
    </row>
    <row r="137" spans="1:18" s="99" customFormat="1" ht="14.25" customHeight="1" thickBot="1">
      <c r="A137" s="2831"/>
      <c r="B137" s="2832"/>
      <c r="C137" s="98"/>
      <c r="D137" s="93"/>
      <c r="E137" s="94"/>
      <c r="F137" s="94"/>
      <c r="G137" s="115"/>
      <c r="H137" s="2837"/>
      <c r="I137" s="94"/>
      <c r="J137" s="94"/>
      <c r="K137" s="2834"/>
      <c r="L137" s="112"/>
      <c r="M137" s="94"/>
      <c r="N137" s="2828"/>
      <c r="O137" s="94"/>
      <c r="P137" s="94"/>
      <c r="Q137" s="2828"/>
      <c r="R137" s="102"/>
    </row>
    <row r="138" spans="1:18" ht="13.5" customHeight="1">
      <c r="A138" s="514"/>
      <c r="B138" s="119"/>
      <c r="C138" s="98"/>
      <c r="D138" s="98"/>
      <c r="E138" s="99"/>
      <c r="F138" s="99"/>
      <c r="G138" s="99"/>
      <c r="H138" s="110" t="s">
        <v>232</v>
      </c>
      <c r="I138" s="99"/>
      <c r="J138" s="99"/>
      <c r="K138" s="110" t="s">
        <v>233</v>
      </c>
      <c r="L138" s="99"/>
      <c r="M138" s="99"/>
      <c r="N138" s="110" t="s">
        <v>234</v>
      </c>
      <c r="O138" s="99"/>
      <c r="P138" s="99"/>
      <c r="Q138" s="110" t="s">
        <v>216</v>
      </c>
      <c r="R138" s="102"/>
    </row>
    <row r="139" spans="1:18" ht="15" thickBot="1">
      <c r="A139" s="514"/>
      <c r="B139" s="97"/>
      <c r="C139" s="98"/>
      <c r="D139" s="98"/>
      <c r="E139" s="99"/>
      <c r="F139" s="99"/>
      <c r="G139" s="99"/>
      <c r="H139" s="99"/>
      <c r="I139" s="99"/>
      <c r="J139" s="99"/>
      <c r="K139" s="99"/>
      <c r="L139" s="99"/>
      <c r="M139" s="99"/>
      <c r="N139" s="110" t="s">
        <v>235</v>
      </c>
      <c r="O139" s="99"/>
      <c r="P139" s="99"/>
      <c r="Q139" s="110" t="s">
        <v>236</v>
      </c>
      <c r="R139" s="102"/>
    </row>
    <row r="140" spans="1:18" ht="13.5">
      <c r="A140" s="2831">
        <v>34</v>
      </c>
      <c r="B140" s="2835" t="s">
        <v>237</v>
      </c>
      <c r="C140" s="98"/>
      <c r="D140" s="98"/>
      <c r="E140" s="99"/>
      <c r="F140" s="99"/>
      <c r="G140" s="99"/>
      <c r="H140" s="2836" t="s">
        <v>187</v>
      </c>
      <c r="I140" s="99"/>
      <c r="J140" s="99"/>
      <c r="K140" s="2833" t="s">
        <v>187</v>
      </c>
      <c r="L140" s="99"/>
      <c r="M140" s="99"/>
      <c r="N140" s="2827" t="s">
        <v>120</v>
      </c>
      <c r="O140" s="99"/>
      <c r="P140" s="99"/>
      <c r="Q140" s="2827" t="s">
        <v>121</v>
      </c>
      <c r="R140" s="102"/>
    </row>
    <row r="141" spans="1:18" ht="13.5" customHeight="1" thickBot="1">
      <c r="A141" s="2831"/>
      <c r="B141" s="2832"/>
      <c r="C141" s="98"/>
      <c r="D141" s="93"/>
      <c r="E141" s="94"/>
      <c r="F141" s="94"/>
      <c r="G141" s="115"/>
      <c r="H141" s="2837"/>
      <c r="I141" s="94"/>
      <c r="J141" s="94"/>
      <c r="K141" s="2834"/>
      <c r="L141" s="112"/>
      <c r="M141" s="94"/>
      <c r="N141" s="2828"/>
      <c r="O141" s="94"/>
      <c r="P141" s="94"/>
      <c r="Q141" s="2828"/>
      <c r="R141" s="102"/>
    </row>
    <row r="142" spans="1:18" ht="13.5" customHeight="1">
      <c r="A142" s="514"/>
      <c r="B142" s="119"/>
      <c r="C142" s="98"/>
      <c r="D142" s="98"/>
      <c r="E142" s="99"/>
      <c r="F142" s="99"/>
      <c r="G142" s="99"/>
      <c r="H142" s="110" t="s">
        <v>232</v>
      </c>
      <c r="I142" s="99"/>
      <c r="J142" s="99"/>
      <c r="K142" s="110" t="s">
        <v>233</v>
      </c>
      <c r="L142" s="99"/>
      <c r="M142" s="99"/>
      <c r="N142" s="110" t="s">
        <v>234</v>
      </c>
      <c r="O142" s="99"/>
      <c r="P142" s="99"/>
      <c r="Q142" s="110" t="s">
        <v>216</v>
      </c>
      <c r="R142" s="102"/>
    </row>
    <row r="143" spans="1:18" thickBot="1">
      <c r="A143" s="113"/>
      <c r="B143" s="99"/>
      <c r="C143" s="98"/>
      <c r="D143" s="98"/>
      <c r="E143" s="99"/>
      <c r="F143" s="99"/>
      <c r="G143" s="99"/>
      <c r="H143" s="99"/>
      <c r="I143" s="99"/>
      <c r="J143" s="99"/>
      <c r="K143" s="99"/>
      <c r="L143" s="99"/>
      <c r="M143" s="99"/>
      <c r="N143" s="110" t="s">
        <v>235</v>
      </c>
      <c r="O143" s="99"/>
      <c r="P143" s="99"/>
      <c r="Q143" s="110" t="s">
        <v>236</v>
      </c>
      <c r="R143" s="102"/>
    </row>
    <row r="144" spans="1:18" ht="13.5">
      <c r="A144" s="2831">
        <v>35</v>
      </c>
      <c r="B144" s="2835" t="s">
        <v>238</v>
      </c>
      <c r="C144" s="98"/>
      <c r="D144" s="98"/>
      <c r="E144" s="99"/>
      <c r="F144" s="99"/>
      <c r="G144" s="99"/>
      <c r="H144" s="2836" t="s">
        <v>187</v>
      </c>
      <c r="I144" s="99"/>
      <c r="J144" s="99"/>
      <c r="K144" s="2833" t="s">
        <v>187</v>
      </c>
      <c r="L144" s="99"/>
      <c r="M144" s="99"/>
      <c r="N144" s="2827" t="s">
        <v>120</v>
      </c>
      <c r="O144" s="99"/>
      <c r="P144" s="99"/>
      <c r="Q144" s="2827" t="s">
        <v>121</v>
      </c>
      <c r="R144" s="102"/>
    </row>
    <row r="145" spans="1:18" thickBot="1">
      <c r="A145" s="2831"/>
      <c r="B145" s="2832"/>
      <c r="C145" s="98"/>
      <c r="D145" s="93"/>
      <c r="E145" s="94"/>
      <c r="F145" s="94"/>
      <c r="G145" s="115"/>
      <c r="H145" s="2837"/>
      <c r="I145" s="94"/>
      <c r="J145" s="94"/>
      <c r="K145" s="2834"/>
      <c r="L145" s="112"/>
      <c r="M145" s="112"/>
      <c r="N145" s="2828"/>
      <c r="O145" s="94"/>
      <c r="P145" s="94"/>
      <c r="Q145" s="2828"/>
      <c r="R145" s="102"/>
    </row>
    <row r="146" spans="1:18">
      <c r="A146" s="514"/>
      <c r="B146" s="119"/>
      <c r="C146" s="98"/>
      <c r="D146" s="98"/>
      <c r="E146" s="99"/>
      <c r="F146" s="99"/>
      <c r="G146" s="99"/>
      <c r="H146" s="110" t="s">
        <v>232</v>
      </c>
      <c r="I146" s="99"/>
      <c r="J146" s="99"/>
      <c r="K146" s="110" t="s">
        <v>233</v>
      </c>
      <c r="L146" s="99"/>
      <c r="M146" s="113"/>
      <c r="N146" s="110" t="s">
        <v>234</v>
      </c>
      <c r="O146" s="99"/>
      <c r="P146" s="99"/>
      <c r="Q146" s="110" t="s">
        <v>216</v>
      </c>
      <c r="R146" s="102"/>
    </row>
    <row r="147" spans="1:18" ht="13.5">
      <c r="A147" s="113"/>
      <c r="B147" s="99"/>
      <c r="C147" s="98"/>
      <c r="D147" s="98"/>
      <c r="E147" s="99"/>
      <c r="F147" s="99"/>
      <c r="G147" s="99"/>
      <c r="H147" s="99"/>
      <c r="I147" s="99"/>
      <c r="J147" s="99"/>
      <c r="K147" s="99"/>
      <c r="L147" s="99"/>
      <c r="M147" s="113"/>
      <c r="N147" s="110" t="s">
        <v>235</v>
      </c>
      <c r="O147" s="99"/>
      <c r="P147" s="99"/>
      <c r="Q147" s="110" t="s">
        <v>236</v>
      </c>
      <c r="R147" s="102"/>
    </row>
    <row r="148" spans="1:18" ht="13.5">
      <c r="A148" s="113"/>
      <c r="B148" s="99"/>
      <c r="C148" s="98"/>
      <c r="D148" s="98"/>
      <c r="E148" s="99"/>
      <c r="F148" s="99"/>
      <c r="G148" s="99"/>
      <c r="H148" s="99"/>
      <c r="I148" s="99"/>
      <c r="J148" s="99"/>
      <c r="K148" s="99"/>
      <c r="L148" s="99"/>
      <c r="M148" s="114"/>
      <c r="N148" s="2827" t="s">
        <v>120</v>
      </c>
      <c r="O148" s="99"/>
      <c r="P148" s="99"/>
      <c r="Q148" s="99"/>
      <c r="R148" s="102"/>
    </row>
    <row r="149" spans="1:18">
      <c r="A149" s="514"/>
      <c r="B149" s="119"/>
      <c r="C149" s="98"/>
      <c r="D149" s="98"/>
      <c r="E149" s="99"/>
      <c r="F149" s="99"/>
      <c r="G149" s="99"/>
      <c r="H149" s="110"/>
      <c r="I149" s="99"/>
      <c r="J149" s="99"/>
      <c r="K149" s="99"/>
      <c r="L149" s="99"/>
      <c r="M149" s="99"/>
      <c r="N149" s="2828"/>
      <c r="O149" s="99"/>
      <c r="P149" s="99"/>
      <c r="Q149" s="99"/>
      <c r="R149" s="102"/>
    </row>
    <row r="150" spans="1:18">
      <c r="A150" s="514"/>
      <c r="B150" s="97"/>
      <c r="C150" s="98"/>
      <c r="D150" s="98"/>
      <c r="E150" s="99"/>
      <c r="F150" s="99"/>
      <c r="G150" s="99"/>
      <c r="H150" s="99"/>
      <c r="I150" s="99"/>
      <c r="J150" s="99"/>
      <c r="K150" s="99"/>
      <c r="L150" s="99"/>
      <c r="M150" s="99"/>
      <c r="N150" s="110" t="s">
        <v>239</v>
      </c>
      <c r="O150" s="99"/>
      <c r="P150" s="99"/>
      <c r="Q150" s="99"/>
      <c r="R150" s="102"/>
    </row>
    <row r="151" spans="1:18" ht="13.5">
      <c r="A151" s="2831">
        <v>36</v>
      </c>
      <c r="B151" s="2832" t="s">
        <v>240</v>
      </c>
      <c r="C151" s="98"/>
      <c r="D151" s="98"/>
      <c r="E151" s="99"/>
      <c r="F151" s="99"/>
      <c r="G151" s="99"/>
      <c r="H151" s="99"/>
      <c r="I151" s="99"/>
      <c r="J151" s="99"/>
      <c r="K151" s="2833" t="s">
        <v>187</v>
      </c>
      <c r="L151" s="99"/>
      <c r="M151" s="99"/>
      <c r="N151" s="2827" t="s">
        <v>120</v>
      </c>
      <c r="O151" s="99"/>
      <c r="P151" s="99"/>
      <c r="Q151" s="110"/>
      <c r="R151" s="102"/>
    </row>
    <row r="152" spans="1:18" ht="13.5">
      <c r="A152" s="2831"/>
      <c r="B152" s="2832"/>
      <c r="C152" s="98"/>
      <c r="D152" s="93"/>
      <c r="E152" s="94"/>
      <c r="F152" s="94"/>
      <c r="G152" s="94"/>
      <c r="H152" s="94"/>
      <c r="I152" s="94"/>
      <c r="J152" s="94"/>
      <c r="K152" s="2834"/>
      <c r="L152" s="112"/>
      <c r="M152" s="94"/>
      <c r="N152" s="2828"/>
      <c r="O152" s="99"/>
      <c r="P152" s="99"/>
      <c r="Q152" s="99"/>
      <c r="R152" s="102"/>
    </row>
    <row r="153" spans="1:18" ht="15" thickBot="1">
      <c r="A153" s="514"/>
      <c r="B153" s="119"/>
      <c r="C153" s="98"/>
      <c r="D153" s="98"/>
      <c r="E153" s="99"/>
      <c r="F153" s="99"/>
      <c r="G153" s="99"/>
      <c r="H153" s="110"/>
      <c r="I153" s="99"/>
      <c r="J153" s="99"/>
      <c r="K153" s="110" t="s">
        <v>241</v>
      </c>
      <c r="L153" s="99"/>
      <c r="M153" s="99"/>
      <c r="N153" s="110" t="s">
        <v>242</v>
      </c>
      <c r="O153" s="99"/>
      <c r="P153" s="99"/>
      <c r="Q153" s="110"/>
      <c r="R153" s="102"/>
    </row>
    <row r="154" spans="1:18" ht="13.5">
      <c r="A154" s="2831">
        <v>37</v>
      </c>
      <c r="B154" s="2832" t="s">
        <v>243</v>
      </c>
      <c r="C154" s="98"/>
      <c r="D154" s="98"/>
      <c r="E154" s="99"/>
      <c r="F154" s="99"/>
      <c r="G154" s="99"/>
      <c r="H154" s="2836" t="s">
        <v>244</v>
      </c>
      <c r="I154" s="99"/>
      <c r="J154" s="99"/>
      <c r="K154" s="2833" t="s">
        <v>245</v>
      </c>
      <c r="L154" s="99"/>
      <c r="M154" s="99"/>
      <c r="N154" s="99"/>
      <c r="O154" s="99"/>
      <c r="P154" s="99"/>
      <c r="Q154" s="2827" t="s">
        <v>205</v>
      </c>
      <c r="R154" s="102"/>
    </row>
    <row r="155" spans="1:18" thickBot="1">
      <c r="A155" s="2831"/>
      <c r="B155" s="2832"/>
      <c r="C155" s="98"/>
      <c r="D155" s="93"/>
      <c r="E155" s="94"/>
      <c r="F155" s="94"/>
      <c r="G155" s="115"/>
      <c r="H155" s="2837"/>
      <c r="I155" s="117"/>
      <c r="J155" s="94"/>
      <c r="K155" s="2834"/>
      <c r="L155" s="94"/>
      <c r="M155" s="94"/>
      <c r="N155" s="94"/>
      <c r="O155" s="94"/>
      <c r="P155" s="94"/>
      <c r="Q155" s="2828"/>
      <c r="R155" s="102"/>
    </row>
    <row r="156" spans="1:18">
      <c r="A156" s="514"/>
      <c r="B156" s="119" t="s">
        <v>152</v>
      </c>
      <c r="C156" s="98"/>
      <c r="D156" s="98"/>
      <c r="E156" s="99"/>
      <c r="F156" s="99"/>
      <c r="G156" s="99"/>
      <c r="H156" s="110" t="s">
        <v>246</v>
      </c>
      <c r="I156" s="99"/>
      <c r="J156" s="99"/>
      <c r="K156" s="110" t="s">
        <v>247</v>
      </c>
      <c r="L156" s="99"/>
      <c r="M156" s="99"/>
      <c r="N156" s="122"/>
      <c r="O156" s="99"/>
      <c r="P156" s="99"/>
      <c r="Q156" s="110" t="s">
        <v>248</v>
      </c>
      <c r="R156" s="102"/>
    </row>
    <row r="157" spans="1:18">
      <c r="A157" s="514"/>
      <c r="B157" s="119"/>
      <c r="C157" s="98"/>
      <c r="D157" s="98"/>
      <c r="E157" s="99"/>
      <c r="F157" s="99"/>
      <c r="G157" s="99"/>
      <c r="H157" s="110" t="s">
        <v>249</v>
      </c>
      <c r="I157" s="99"/>
      <c r="J157" s="99"/>
      <c r="K157" s="110" t="s">
        <v>250</v>
      </c>
      <c r="L157" s="99"/>
      <c r="M157" s="99"/>
      <c r="N157" s="99"/>
      <c r="O157" s="99"/>
      <c r="P157" s="99"/>
      <c r="Q157" s="99"/>
      <c r="R157" s="102"/>
    </row>
    <row r="158" spans="1:18" ht="13.5">
      <c r="A158" s="2831">
        <v>38</v>
      </c>
      <c r="B158" s="2832" t="s">
        <v>251</v>
      </c>
      <c r="C158" s="98"/>
      <c r="D158" s="98"/>
      <c r="E158" s="99"/>
      <c r="F158" s="99"/>
      <c r="G158" s="98"/>
      <c r="H158" s="99"/>
      <c r="I158" s="99"/>
      <c r="J158" s="99"/>
      <c r="K158" s="2833" t="s">
        <v>187</v>
      </c>
      <c r="L158" s="99"/>
      <c r="M158" s="99"/>
      <c r="N158" s="99"/>
      <c r="O158" s="99"/>
      <c r="P158" s="99"/>
      <c r="Q158" s="99"/>
      <c r="R158" s="102"/>
    </row>
    <row r="159" spans="1:18" ht="13.5">
      <c r="A159" s="2831"/>
      <c r="B159" s="2832"/>
      <c r="C159" s="98"/>
      <c r="D159" s="93"/>
      <c r="E159" s="94"/>
      <c r="F159" s="94"/>
      <c r="G159" s="93"/>
      <c r="H159" s="94"/>
      <c r="I159" s="94"/>
      <c r="J159" s="94"/>
      <c r="K159" s="2834"/>
      <c r="L159" s="99"/>
      <c r="M159" s="99"/>
      <c r="N159" s="99"/>
      <c r="O159" s="99"/>
      <c r="P159" s="99"/>
      <c r="Q159" s="99"/>
      <c r="R159" s="102"/>
    </row>
    <row r="160" spans="1:18">
      <c r="A160" s="514"/>
      <c r="B160" s="119"/>
      <c r="C160" s="98"/>
      <c r="D160" s="98"/>
      <c r="E160" s="99"/>
      <c r="F160" s="99"/>
      <c r="G160" s="99"/>
      <c r="H160" s="110"/>
      <c r="I160" s="99"/>
      <c r="J160" s="99"/>
      <c r="K160" s="110" t="s">
        <v>252</v>
      </c>
      <c r="L160" s="99"/>
      <c r="M160" s="99"/>
      <c r="N160" s="122"/>
      <c r="O160" s="99"/>
      <c r="P160" s="99"/>
      <c r="Q160" s="110"/>
      <c r="R160" s="102"/>
    </row>
    <row r="161" spans="1:18" ht="13.5">
      <c r="A161" s="2831">
        <v>39</v>
      </c>
      <c r="B161" s="2832" t="s">
        <v>253</v>
      </c>
      <c r="C161" s="98"/>
      <c r="D161" s="98"/>
      <c r="E161" s="99"/>
      <c r="F161" s="99"/>
      <c r="G161" s="99"/>
      <c r="H161" s="99"/>
      <c r="I161" s="99"/>
      <c r="J161" s="99"/>
      <c r="K161" s="2833" t="s">
        <v>187</v>
      </c>
      <c r="L161" s="99"/>
      <c r="M161" s="99"/>
      <c r="N161" s="2827" t="s">
        <v>120</v>
      </c>
      <c r="O161" s="99"/>
      <c r="P161" s="99"/>
      <c r="Q161" s="2827" t="s">
        <v>205</v>
      </c>
      <c r="R161" s="102"/>
    </row>
    <row r="162" spans="1:18" ht="13.5">
      <c r="A162" s="2831"/>
      <c r="B162" s="2832"/>
      <c r="C162" s="98"/>
      <c r="D162" s="93"/>
      <c r="E162" s="94"/>
      <c r="F162" s="94"/>
      <c r="G162" s="94"/>
      <c r="H162" s="94"/>
      <c r="I162" s="94"/>
      <c r="J162" s="94"/>
      <c r="K162" s="2834"/>
      <c r="L162" s="112"/>
      <c r="M162" s="94"/>
      <c r="N162" s="2828"/>
      <c r="O162" s="94"/>
      <c r="P162" s="94"/>
      <c r="Q162" s="2828"/>
      <c r="R162" s="102"/>
    </row>
    <row r="163" spans="1:18">
      <c r="A163" s="514"/>
      <c r="B163" s="119"/>
      <c r="C163" s="98"/>
      <c r="D163" s="98"/>
      <c r="E163" s="99"/>
      <c r="F163" s="99"/>
      <c r="G163" s="99"/>
      <c r="H163" s="110"/>
      <c r="I163" s="99"/>
      <c r="J163" s="99"/>
      <c r="K163" s="110" t="s">
        <v>252</v>
      </c>
      <c r="L163" s="99"/>
      <c r="M163" s="99"/>
      <c r="N163" s="110" t="s">
        <v>254</v>
      </c>
      <c r="O163" s="99"/>
      <c r="P163" s="99"/>
      <c r="Q163" s="110" t="s">
        <v>255</v>
      </c>
      <c r="R163" s="102"/>
    </row>
    <row r="164" spans="1:18" ht="13.5">
      <c r="A164" s="2831">
        <v>40</v>
      </c>
      <c r="B164" s="2832" t="s">
        <v>256</v>
      </c>
      <c r="C164" s="98"/>
      <c r="D164" s="98"/>
      <c r="E164" s="99"/>
      <c r="F164" s="99"/>
      <c r="G164" s="99"/>
      <c r="H164" s="99"/>
      <c r="I164" s="99"/>
      <c r="J164" s="99"/>
      <c r="K164" s="2833" t="s">
        <v>257</v>
      </c>
      <c r="L164" s="99"/>
      <c r="M164" s="99"/>
      <c r="N164" s="99"/>
      <c r="O164" s="99"/>
      <c r="P164" s="99"/>
      <c r="Q164" s="2827" t="s">
        <v>205</v>
      </c>
      <c r="R164" s="102"/>
    </row>
    <row r="165" spans="1:18" ht="13.5">
      <c r="A165" s="2831"/>
      <c r="B165" s="2832"/>
      <c r="C165" s="98"/>
      <c r="D165" s="93"/>
      <c r="E165" s="94"/>
      <c r="F165" s="94"/>
      <c r="G165" s="94"/>
      <c r="H165" s="94"/>
      <c r="I165" s="94"/>
      <c r="J165" s="94"/>
      <c r="K165" s="2834"/>
      <c r="L165" s="112"/>
      <c r="M165" s="94"/>
      <c r="N165" s="94"/>
      <c r="O165" s="94"/>
      <c r="P165" s="94"/>
      <c r="Q165" s="2828"/>
      <c r="R165" s="102"/>
    </row>
    <row r="166" spans="1:18">
      <c r="A166" s="514"/>
      <c r="B166" s="119"/>
      <c r="C166" s="98"/>
      <c r="D166" s="98"/>
      <c r="E166" s="99"/>
      <c r="F166" s="99"/>
      <c r="G166" s="99"/>
      <c r="H166" s="110"/>
      <c r="I166" s="99"/>
      <c r="J166" s="99"/>
      <c r="K166" s="110" t="s">
        <v>258</v>
      </c>
      <c r="L166" s="99"/>
      <c r="M166" s="99"/>
      <c r="N166" s="110"/>
      <c r="O166" s="99"/>
      <c r="P166" s="99"/>
      <c r="Q166" s="110" t="s">
        <v>259</v>
      </c>
      <c r="R166" s="102"/>
    </row>
    <row r="167" spans="1:18" ht="13.5">
      <c r="A167" s="2831">
        <v>41</v>
      </c>
      <c r="B167" s="2832" t="s">
        <v>260</v>
      </c>
      <c r="C167" s="98"/>
      <c r="D167" s="98"/>
      <c r="E167" s="99"/>
      <c r="F167" s="99"/>
      <c r="G167" s="99"/>
      <c r="H167" s="99"/>
      <c r="I167" s="99"/>
      <c r="J167" s="99"/>
      <c r="K167" s="2833" t="s">
        <v>187</v>
      </c>
      <c r="L167" s="99"/>
      <c r="M167" s="99"/>
      <c r="N167" s="2827" t="s">
        <v>261</v>
      </c>
      <c r="O167" s="99"/>
      <c r="P167" s="99"/>
      <c r="Q167" s="2827" t="s">
        <v>151</v>
      </c>
      <c r="R167" s="102"/>
    </row>
    <row r="168" spans="1:18" ht="14.25" customHeight="1">
      <c r="A168" s="2831"/>
      <c r="B168" s="2832"/>
      <c r="C168" s="98"/>
      <c r="D168" s="93"/>
      <c r="E168" s="94"/>
      <c r="F168" s="94"/>
      <c r="G168" s="94"/>
      <c r="H168" s="94"/>
      <c r="I168" s="94"/>
      <c r="J168" s="94"/>
      <c r="K168" s="2834"/>
      <c r="L168" s="112"/>
      <c r="M168" s="94"/>
      <c r="N168" s="2828"/>
      <c r="O168" s="94"/>
      <c r="P168" s="94"/>
      <c r="Q168" s="2828"/>
      <c r="R168" s="102"/>
    </row>
    <row r="169" spans="1:18" ht="14.25" customHeight="1">
      <c r="A169" s="514"/>
      <c r="B169" s="119"/>
      <c r="C169" s="98"/>
      <c r="D169" s="98"/>
      <c r="E169" s="99"/>
      <c r="F169" s="99"/>
      <c r="G169" s="99"/>
      <c r="H169" s="110"/>
      <c r="I169" s="99"/>
      <c r="J169" s="99"/>
      <c r="K169" s="110" t="s">
        <v>252</v>
      </c>
      <c r="L169" s="99"/>
      <c r="M169" s="99"/>
      <c r="N169" s="110" t="s">
        <v>262</v>
      </c>
      <c r="O169" s="99"/>
      <c r="P169" s="99"/>
      <c r="Q169" s="110" t="s">
        <v>263</v>
      </c>
      <c r="R169" s="102"/>
    </row>
    <row r="170" spans="1:18" ht="15" thickBot="1">
      <c r="A170" s="514"/>
      <c r="B170" s="97"/>
      <c r="C170" s="98"/>
      <c r="D170" s="98"/>
      <c r="E170" s="99"/>
      <c r="F170" s="99"/>
      <c r="G170" s="99"/>
      <c r="H170" s="99"/>
      <c r="I170" s="99"/>
      <c r="J170" s="99"/>
      <c r="K170" s="99"/>
      <c r="L170" s="99"/>
      <c r="M170" s="99"/>
      <c r="N170" s="110"/>
      <c r="O170" s="99"/>
      <c r="P170" s="99"/>
      <c r="Q170" s="110" t="s">
        <v>264</v>
      </c>
      <c r="R170" s="102"/>
    </row>
    <row r="171" spans="1:18" thickTop="1">
      <c r="A171" s="2831">
        <v>42</v>
      </c>
      <c r="B171" s="2835" t="s">
        <v>265</v>
      </c>
      <c r="C171" s="98"/>
      <c r="D171" s="98"/>
      <c r="E171" s="2829" t="s">
        <v>266</v>
      </c>
      <c r="F171" s="99"/>
      <c r="G171" s="98"/>
      <c r="H171" s="99"/>
      <c r="I171" s="99"/>
      <c r="J171" s="98"/>
      <c r="K171" s="99"/>
      <c r="L171" s="99"/>
      <c r="M171" s="99"/>
      <c r="N171" s="2827" t="s">
        <v>120</v>
      </c>
      <c r="O171" s="99"/>
      <c r="P171" s="99"/>
      <c r="Q171" s="2827" t="s">
        <v>151</v>
      </c>
      <c r="R171" s="102"/>
    </row>
    <row r="172" spans="1:18" thickBot="1">
      <c r="A172" s="2831"/>
      <c r="B172" s="2835"/>
      <c r="C172" s="98"/>
      <c r="D172" s="126"/>
      <c r="E172" s="2830"/>
      <c r="F172" s="94"/>
      <c r="G172" s="93"/>
      <c r="H172" s="94"/>
      <c r="I172" s="94"/>
      <c r="J172" s="93"/>
      <c r="K172" s="94"/>
      <c r="L172" s="94"/>
      <c r="M172" s="112"/>
      <c r="N172" s="2828"/>
      <c r="O172" s="94"/>
      <c r="P172" s="94"/>
      <c r="Q172" s="2828"/>
      <c r="R172" s="102"/>
    </row>
    <row r="173" spans="1:18" ht="15.75" thickTop="1" thickBot="1">
      <c r="A173" s="514"/>
      <c r="B173" s="119"/>
      <c r="C173" s="98"/>
      <c r="D173" s="127"/>
      <c r="E173" s="110" t="s">
        <v>267</v>
      </c>
      <c r="F173" s="99"/>
      <c r="G173" s="99"/>
      <c r="H173" s="110"/>
      <c r="I173" s="99"/>
      <c r="J173" s="99"/>
      <c r="K173" s="99"/>
      <c r="L173" s="99"/>
      <c r="M173" s="113"/>
      <c r="N173" s="110" t="s">
        <v>268</v>
      </c>
      <c r="O173" s="99"/>
      <c r="P173" s="99"/>
      <c r="Q173" s="110" t="s">
        <v>269</v>
      </c>
      <c r="R173" s="102"/>
    </row>
    <row r="174" spans="1:18" thickTop="1">
      <c r="A174" s="516"/>
      <c r="B174" s="110"/>
      <c r="C174" s="98"/>
      <c r="D174" s="128"/>
      <c r="E174" s="2829" t="s">
        <v>270</v>
      </c>
      <c r="F174" s="99"/>
      <c r="G174" s="99"/>
      <c r="H174" s="110"/>
      <c r="I174" s="99"/>
      <c r="J174" s="99"/>
      <c r="K174" s="110"/>
      <c r="L174" s="99"/>
      <c r="M174" s="114"/>
      <c r="N174" s="2827" t="s">
        <v>271</v>
      </c>
      <c r="O174" s="99"/>
      <c r="P174" s="99"/>
      <c r="Q174" s="2827" t="s">
        <v>272</v>
      </c>
      <c r="R174" s="102"/>
    </row>
    <row r="175" spans="1:18" thickBot="1">
      <c r="A175" s="113"/>
      <c r="B175" s="99"/>
      <c r="C175" s="98"/>
      <c r="D175" s="93"/>
      <c r="E175" s="2830"/>
      <c r="F175" s="129"/>
      <c r="G175" s="99"/>
      <c r="H175" s="99"/>
      <c r="I175" s="99"/>
      <c r="J175" s="99"/>
      <c r="K175" s="99"/>
      <c r="L175" s="99"/>
      <c r="M175" s="94"/>
      <c r="N175" s="2828"/>
      <c r="O175" s="94"/>
      <c r="P175" s="94"/>
      <c r="Q175" s="2828"/>
      <c r="R175" s="102"/>
    </row>
    <row r="176" spans="1:18" ht="15.75" thickTop="1" thickBot="1">
      <c r="A176" s="514"/>
      <c r="B176" s="119"/>
      <c r="C176" s="98"/>
      <c r="D176" s="98"/>
      <c r="E176" s="110" t="s">
        <v>273</v>
      </c>
      <c r="F176" s="99"/>
      <c r="G176" s="99"/>
      <c r="H176" s="110"/>
      <c r="I176" s="99"/>
      <c r="J176" s="99"/>
      <c r="K176" s="99"/>
      <c r="L176" s="99"/>
      <c r="M176" s="99"/>
      <c r="N176" s="110" t="s">
        <v>274</v>
      </c>
      <c r="O176" s="99"/>
      <c r="P176" s="99"/>
      <c r="Q176" s="110" t="s">
        <v>275</v>
      </c>
      <c r="R176" s="102"/>
    </row>
    <row r="177" spans="1:18" thickTop="1">
      <c r="A177" s="2831">
        <v>43</v>
      </c>
      <c r="B177" s="2835" t="s">
        <v>276</v>
      </c>
      <c r="C177" s="98"/>
      <c r="D177" s="98"/>
      <c r="E177" s="2829" t="s">
        <v>277</v>
      </c>
      <c r="F177" s="99"/>
      <c r="G177" s="98"/>
      <c r="H177" s="99"/>
      <c r="I177" s="99"/>
      <c r="J177" s="99"/>
      <c r="K177" s="2833" t="s">
        <v>105</v>
      </c>
      <c r="L177" s="99"/>
      <c r="M177" s="99"/>
      <c r="N177" s="2827" t="s">
        <v>278</v>
      </c>
      <c r="O177" s="99"/>
      <c r="P177" s="99"/>
      <c r="Q177" s="99"/>
      <c r="R177" s="102"/>
    </row>
    <row r="178" spans="1:18" thickBot="1">
      <c r="A178" s="2831"/>
      <c r="B178" s="2835"/>
      <c r="C178" s="98"/>
      <c r="D178" s="93"/>
      <c r="E178" s="2830"/>
      <c r="F178" s="94"/>
      <c r="G178" s="93"/>
      <c r="H178" s="94"/>
      <c r="I178" s="94"/>
      <c r="J178" s="94"/>
      <c r="K178" s="2834"/>
      <c r="L178" s="112"/>
      <c r="M178" s="94"/>
      <c r="N178" s="2828"/>
      <c r="O178" s="99"/>
      <c r="P178" s="99"/>
      <c r="Q178" s="99"/>
      <c r="R178" s="102"/>
    </row>
    <row r="179" spans="1:18" ht="15" thickTop="1">
      <c r="A179" s="514"/>
      <c r="B179" s="119"/>
      <c r="C179" s="98"/>
      <c r="D179" s="98"/>
      <c r="E179" s="110" t="s">
        <v>279</v>
      </c>
      <c r="F179" s="99"/>
      <c r="G179" s="99"/>
      <c r="H179" s="110"/>
      <c r="I179" s="99"/>
      <c r="J179" s="99"/>
      <c r="K179" s="110" t="s">
        <v>280</v>
      </c>
      <c r="L179" s="99"/>
      <c r="M179" s="99"/>
      <c r="N179" s="110" t="s">
        <v>281</v>
      </c>
      <c r="O179" s="99"/>
      <c r="P179" s="99"/>
      <c r="Q179" s="99"/>
      <c r="R179" s="102"/>
    </row>
    <row r="180" spans="1:18" ht="13.5">
      <c r="A180" s="2831">
        <v>44</v>
      </c>
      <c r="B180" s="2835" t="s">
        <v>478</v>
      </c>
      <c r="C180" s="98"/>
      <c r="D180" s="98"/>
      <c r="E180" s="99"/>
      <c r="F180" s="99"/>
      <c r="G180" s="99"/>
      <c r="H180" s="99"/>
      <c r="I180" s="99"/>
      <c r="J180" s="99"/>
      <c r="K180" s="2833" t="s">
        <v>169</v>
      </c>
      <c r="L180" s="99"/>
      <c r="M180" s="99"/>
      <c r="N180" s="99"/>
      <c r="O180" s="99"/>
      <c r="P180" s="99"/>
      <c r="Q180" s="99"/>
      <c r="R180" s="102"/>
    </row>
    <row r="181" spans="1:18" ht="13.5">
      <c r="A181" s="2831"/>
      <c r="B181" s="2835"/>
      <c r="C181" s="98"/>
      <c r="D181" s="93"/>
      <c r="E181" s="94"/>
      <c r="F181" s="94"/>
      <c r="G181" s="94"/>
      <c r="H181" s="94"/>
      <c r="I181" s="94"/>
      <c r="J181" s="95"/>
      <c r="K181" s="2834"/>
      <c r="L181" s="99"/>
      <c r="M181" s="99"/>
      <c r="N181" s="99"/>
      <c r="O181" s="99"/>
      <c r="P181" s="99"/>
      <c r="Q181" s="99"/>
      <c r="R181" s="102"/>
    </row>
    <row r="182" spans="1:18">
      <c r="A182" s="514"/>
      <c r="B182" s="119"/>
      <c r="C182" s="98"/>
      <c r="D182" s="98"/>
      <c r="E182" s="99"/>
      <c r="F182" s="99"/>
      <c r="G182" s="99"/>
      <c r="H182" s="99"/>
      <c r="I182" s="99"/>
      <c r="J182" s="99"/>
      <c r="K182" s="110" t="s">
        <v>139</v>
      </c>
      <c r="L182" s="99"/>
      <c r="M182" s="99"/>
      <c r="N182" s="99"/>
      <c r="O182" s="99"/>
      <c r="P182" s="99"/>
      <c r="Q182" s="99"/>
      <c r="R182" s="102"/>
    </row>
    <row r="183" spans="1:18" ht="13.5">
      <c r="A183" s="2831">
        <v>45</v>
      </c>
      <c r="B183" s="2835" t="s">
        <v>479</v>
      </c>
      <c r="C183" s="98"/>
      <c r="D183" s="98"/>
      <c r="E183" s="99"/>
      <c r="F183" s="99"/>
      <c r="G183" s="99"/>
      <c r="H183" s="99"/>
      <c r="I183" s="99"/>
      <c r="J183" s="99"/>
      <c r="K183" s="2833" t="s">
        <v>169</v>
      </c>
      <c r="L183" s="99"/>
      <c r="M183" s="99"/>
      <c r="N183" s="99"/>
      <c r="O183" s="99"/>
      <c r="P183" s="99"/>
      <c r="Q183" s="99"/>
      <c r="R183" s="102"/>
    </row>
    <row r="184" spans="1:18" ht="14.25" customHeight="1">
      <c r="A184" s="2831"/>
      <c r="B184" s="2835"/>
      <c r="C184" s="98"/>
      <c r="D184" s="93"/>
      <c r="E184" s="94"/>
      <c r="F184" s="94"/>
      <c r="G184" s="94"/>
      <c r="H184" s="94"/>
      <c r="I184" s="94"/>
      <c r="J184" s="95"/>
      <c r="K184" s="2834"/>
      <c r="L184" s="99"/>
      <c r="M184" s="99"/>
      <c r="N184" s="99"/>
      <c r="O184" s="99"/>
      <c r="P184" s="99"/>
      <c r="Q184" s="99"/>
      <c r="R184" s="102"/>
    </row>
    <row r="185" spans="1:18" ht="14.25" customHeight="1" thickBot="1">
      <c r="A185" s="514"/>
      <c r="B185" s="116" t="s">
        <v>480</v>
      </c>
      <c r="C185" s="98"/>
      <c r="D185" s="98"/>
      <c r="E185" s="99"/>
      <c r="F185" s="99"/>
      <c r="G185" s="99"/>
      <c r="H185" s="99"/>
      <c r="I185" s="99"/>
      <c r="J185" s="99"/>
      <c r="K185" s="110" t="s">
        <v>139</v>
      </c>
      <c r="L185" s="99"/>
      <c r="M185" s="99"/>
      <c r="N185" s="99"/>
      <c r="O185" s="99"/>
      <c r="P185" s="99"/>
      <c r="Q185" s="99"/>
      <c r="R185" s="102"/>
    </row>
    <row r="186" spans="1:18" thickTop="1">
      <c r="A186" s="2831">
        <v>46</v>
      </c>
      <c r="B186" s="2832" t="s">
        <v>481</v>
      </c>
      <c r="C186" s="98"/>
      <c r="D186" s="98"/>
      <c r="E186" s="2829" t="s">
        <v>482</v>
      </c>
      <c r="F186" s="99"/>
      <c r="G186" s="99"/>
      <c r="H186" s="99"/>
      <c r="I186" s="99"/>
      <c r="J186" s="99"/>
      <c r="K186" s="99"/>
      <c r="L186" s="99"/>
      <c r="M186" s="99"/>
      <c r="N186" s="99"/>
      <c r="O186" s="99"/>
      <c r="P186" s="99"/>
      <c r="Q186" s="99"/>
      <c r="R186" s="102"/>
    </row>
    <row r="187" spans="1:18" thickBot="1">
      <c r="A187" s="2831"/>
      <c r="B187" s="2832"/>
      <c r="C187" s="98"/>
      <c r="D187" s="130"/>
      <c r="E187" s="2830"/>
      <c r="F187" s="94"/>
      <c r="G187" s="113"/>
      <c r="H187" s="99"/>
      <c r="I187" s="99"/>
      <c r="J187" s="99"/>
      <c r="K187" s="110"/>
      <c r="L187" s="99"/>
      <c r="M187" s="99"/>
      <c r="N187" s="110"/>
      <c r="O187" s="99"/>
      <c r="P187" s="99"/>
      <c r="Q187" s="99"/>
      <c r="R187" s="102"/>
    </row>
    <row r="188" spans="1:18" ht="15" thickTop="1">
      <c r="A188" s="514"/>
      <c r="B188" s="97"/>
      <c r="C188" s="98"/>
      <c r="D188" s="127"/>
      <c r="E188" s="110" t="s">
        <v>483</v>
      </c>
      <c r="F188" s="99"/>
      <c r="G188" s="113"/>
      <c r="H188" s="99"/>
      <c r="I188" s="99"/>
      <c r="J188" s="99"/>
      <c r="K188" s="2833" t="s">
        <v>484</v>
      </c>
      <c r="L188" s="99"/>
      <c r="M188" s="99"/>
      <c r="N188" s="2827" t="s">
        <v>120</v>
      </c>
      <c r="O188" s="99"/>
      <c r="P188" s="99"/>
      <c r="Q188" s="2827" t="s">
        <v>151</v>
      </c>
      <c r="R188" s="102"/>
    </row>
    <row r="189" spans="1:18" ht="15" thickBot="1">
      <c r="A189" s="514"/>
      <c r="B189" s="97"/>
      <c r="C189" s="98"/>
      <c r="D189" s="127"/>
      <c r="E189" s="99"/>
      <c r="F189" s="102"/>
      <c r="G189" s="112"/>
      <c r="H189" s="94"/>
      <c r="I189" s="94"/>
      <c r="J189" s="94"/>
      <c r="K189" s="2834"/>
      <c r="L189" s="112"/>
      <c r="M189" s="118"/>
      <c r="N189" s="2828"/>
      <c r="O189" s="112"/>
      <c r="P189" s="94"/>
      <c r="Q189" s="2828"/>
      <c r="R189" s="102"/>
    </row>
    <row r="190" spans="1:18" thickTop="1">
      <c r="A190" s="113"/>
      <c r="B190" s="99"/>
      <c r="C190" s="98"/>
      <c r="D190" s="128"/>
      <c r="E190" s="2829" t="s">
        <v>485</v>
      </c>
      <c r="F190" s="99"/>
      <c r="G190" s="113"/>
      <c r="H190" s="99"/>
      <c r="I190" s="99"/>
      <c r="J190" s="99"/>
      <c r="K190" s="110" t="s">
        <v>486</v>
      </c>
      <c r="L190" s="99"/>
      <c r="M190" s="99"/>
      <c r="N190" s="110" t="s">
        <v>487</v>
      </c>
      <c r="O190" s="99"/>
      <c r="P190" s="99"/>
      <c r="Q190" s="110" t="s">
        <v>488</v>
      </c>
      <c r="R190" s="102"/>
    </row>
    <row r="191" spans="1:18" thickBot="1">
      <c r="A191" s="113"/>
      <c r="B191" s="99"/>
      <c r="C191" s="98"/>
      <c r="D191" s="111"/>
      <c r="E191" s="2830"/>
      <c r="F191" s="94"/>
      <c r="G191" s="99"/>
      <c r="H191" s="110"/>
      <c r="I191" s="99"/>
      <c r="J191" s="99"/>
      <c r="K191" s="110"/>
      <c r="L191" s="99"/>
      <c r="M191" s="99"/>
      <c r="N191" s="110"/>
      <c r="O191" s="99"/>
      <c r="P191" s="99"/>
      <c r="Q191" s="99"/>
      <c r="R191" s="102"/>
    </row>
    <row r="192" spans="1:18" ht="15" thickTop="1">
      <c r="A192" s="514"/>
      <c r="B192" s="97"/>
      <c r="C192" s="98"/>
      <c r="D192" s="98"/>
      <c r="E192" s="110" t="s">
        <v>489</v>
      </c>
      <c r="F192" s="99"/>
      <c r="G192" s="99"/>
      <c r="H192" s="110"/>
      <c r="I192" s="99"/>
      <c r="J192" s="99"/>
      <c r="K192" s="110"/>
      <c r="L192" s="99"/>
      <c r="M192" s="99"/>
      <c r="N192" s="110"/>
      <c r="O192" s="99"/>
      <c r="P192" s="99"/>
      <c r="Q192" s="99"/>
      <c r="R192" s="102"/>
    </row>
    <row r="193" spans="1:18" ht="13.5">
      <c r="A193" s="2831">
        <v>47</v>
      </c>
      <c r="B193" s="2832" t="s">
        <v>490</v>
      </c>
      <c r="C193" s="98"/>
      <c r="D193" s="98"/>
      <c r="E193" s="99"/>
      <c r="F193" s="99"/>
      <c r="G193" s="99"/>
      <c r="H193" s="99"/>
      <c r="I193" s="99"/>
      <c r="J193" s="99"/>
      <c r="K193" s="99"/>
      <c r="L193" s="99"/>
      <c r="M193" s="99"/>
      <c r="N193" s="2827" t="s">
        <v>120</v>
      </c>
      <c r="O193" s="99"/>
      <c r="P193" s="99"/>
      <c r="Q193" s="99"/>
      <c r="R193" s="102"/>
    </row>
    <row r="194" spans="1:18" ht="13.5">
      <c r="A194" s="2831"/>
      <c r="B194" s="2832"/>
      <c r="C194" s="98"/>
      <c r="D194" s="93"/>
      <c r="E194" s="94"/>
      <c r="F194" s="94"/>
      <c r="G194" s="94"/>
      <c r="H194" s="94"/>
      <c r="I194" s="94"/>
      <c r="J194" s="94"/>
      <c r="K194" s="94"/>
      <c r="L194" s="94"/>
      <c r="M194" s="118"/>
      <c r="N194" s="2828"/>
      <c r="O194" s="99"/>
      <c r="P194" s="99"/>
      <c r="Q194" s="99"/>
      <c r="R194" s="102"/>
    </row>
    <row r="195" spans="1:18" ht="13.5" customHeight="1">
      <c r="A195" s="514"/>
      <c r="B195" s="97" t="s">
        <v>491</v>
      </c>
      <c r="C195" s="98"/>
      <c r="D195" s="98"/>
      <c r="E195" s="99"/>
      <c r="F195" s="99"/>
      <c r="G195" s="99"/>
      <c r="H195" s="110"/>
      <c r="I195" s="99"/>
      <c r="J195" s="99"/>
      <c r="K195" s="110"/>
      <c r="L195" s="99"/>
      <c r="M195" s="99"/>
      <c r="N195" s="110" t="s">
        <v>492</v>
      </c>
      <c r="O195" s="99"/>
      <c r="P195" s="99"/>
      <c r="Q195" s="99"/>
      <c r="R195" s="102"/>
    </row>
    <row r="196" spans="1:18" ht="13.5" customHeight="1">
      <c r="A196" s="2831">
        <v>48</v>
      </c>
      <c r="B196" s="2832" t="s">
        <v>493</v>
      </c>
      <c r="C196" s="98"/>
      <c r="D196" s="98"/>
      <c r="E196" s="99"/>
      <c r="F196" s="99"/>
      <c r="G196" s="99"/>
      <c r="H196" s="99"/>
      <c r="I196" s="99"/>
      <c r="J196" s="99"/>
      <c r="K196" s="99"/>
      <c r="L196" s="99"/>
      <c r="M196" s="99"/>
      <c r="N196" s="2827" t="s">
        <v>120</v>
      </c>
      <c r="O196" s="99"/>
      <c r="P196" s="99"/>
      <c r="Q196" s="99"/>
      <c r="R196" s="102"/>
    </row>
    <row r="197" spans="1:18" ht="13.5">
      <c r="A197" s="2831"/>
      <c r="B197" s="2832"/>
      <c r="C197" s="98"/>
      <c r="D197" s="93"/>
      <c r="E197" s="94"/>
      <c r="F197" s="94"/>
      <c r="G197" s="94"/>
      <c r="H197" s="94"/>
      <c r="I197" s="94"/>
      <c r="J197" s="94"/>
      <c r="K197" s="94"/>
      <c r="L197" s="94"/>
      <c r="M197" s="118"/>
      <c r="N197" s="2828"/>
      <c r="O197" s="99"/>
      <c r="P197" s="99"/>
      <c r="Q197" s="99"/>
      <c r="R197" s="102"/>
    </row>
    <row r="198" spans="1:18">
      <c r="A198" s="96"/>
      <c r="B198" s="97"/>
      <c r="C198" s="98"/>
      <c r="D198" s="98"/>
      <c r="E198" s="99"/>
      <c r="F198" s="99"/>
      <c r="G198" s="99"/>
      <c r="H198" s="99"/>
      <c r="I198" s="99"/>
      <c r="J198" s="99"/>
      <c r="K198" s="99"/>
      <c r="L198" s="99"/>
      <c r="M198" s="99"/>
      <c r="N198" s="110" t="s">
        <v>494</v>
      </c>
      <c r="O198" s="99"/>
      <c r="P198" s="99"/>
      <c r="Q198" s="99"/>
      <c r="R198" s="102"/>
    </row>
    <row r="199" spans="1:18" ht="13.5">
      <c r="A199" s="2831">
        <v>49</v>
      </c>
      <c r="B199" s="2832" t="s">
        <v>495</v>
      </c>
      <c r="C199" s="98"/>
      <c r="D199" s="98"/>
      <c r="E199" s="99"/>
      <c r="F199" s="99"/>
      <c r="G199" s="99"/>
      <c r="H199" s="99"/>
      <c r="I199" s="99"/>
      <c r="J199" s="99"/>
      <c r="K199" s="2833" t="s">
        <v>496</v>
      </c>
      <c r="L199" s="99"/>
      <c r="M199" s="99"/>
      <c r="N199" s="2827" t="s">
        <v>120</v>
      </c>
      <c r="O199" s="99"/>
      <c r="P199" s="99"/>
      <c r="Q199" s="99"/>
      <c r="R199" s="102"/>
    </row>
    <row r="200" spans="1:18" ht="13.5">
      <c r="A200" s="2831"/>
      <c r="B200" s="2832"/>
      <c r="C200" s="98"/>
      <c r="D200" s="93"/>
      <c r="E200" s="94"/>
      <c r="F200" s="94"/>
      <c r="G200" s="94"/>
      <c r="H200" s="94"/>
      <c r="I200" s="94"/>
      <c r="J200" s="94"/>
      <c r="K200" s="2834"/>
      <c r="L200" s="94"/>
      <c r="M200" s="118"/>
      <c r="N200" s="2828"/>
      <c r="O200" s="99"/>
      <c r="P200" s="99"/>
      <c r="Q200" s="99"/>
      <c r="R200" s="102"/>
    </row>
    <row r="201" spans="1:18">
      <c r="A201" s="96"/>
      <c r="B201" s="99" t="s">
        <v>497</v>
      </c>
      <c r="C201" s="98"/>
      <c r="D201" s="98"/>
      <c r="E201" s="99"/>
      <c r="F201" s="99"/>
      <c r="G201" s="99"/>
      <c r="H201" s="99"/>
      <c r="I201" s="99"/>
      <c r="J201" s="99"/>
      <c r="K201" s="110" t="s">
        <v>498</v>
      </c>
      <c r="L201" s="99"/>
      <c r="M201" s="99"/>
      <c r="N201" s="110" t="s">
        <v>499</v>
      </c>
      <c r="O201" s="99"/>
      <c r="P201" s="99"/>
      <c r="Q201" s="99"/>
      <c r="R201" s="102"/>
    </row>
    <row r="202" spans="1:18" ht="7.5" customHeight="1">
      <c r="A202" s="114"/>
      <c r="B202" s="106"/>
      <c r="C202" s="107"/>
      <c r="D202" s="107"/>
      <c r="E202" s="108"/>
      <c r="F202" s="108"/>
      <c r="G202" s="108"/>
      <c r="H202" s="108"/>
      <c r="I202" s="108"/>
      <c r="J202" s="108"/>
      <c r="K202" s="108"/>
      <c r="L202" s="108"/>
      <c r="M202" s="108"/>
      <c r="N202" s="108"/>
      <c r="O202" s="108"/>
      <c r="P202" s="108"/>
      <c r="Q202" s="108"/>
      <c r="R202" s="109"/>
    </row>
    <row r="203" spans="1:18" ht="7.5" customHeight="1">
      <c r="A203" s="131"/>
      <c r="B203" s="92"/>
      <c r="C203" s="93"/>
      <c r="D203" s="93"/>
      <c r="E203" s="94"/>
      <c r="F203" s="94"/>
      <c r="G203" s="94"/>
      <c r="H203" s="94"/>
      <c r="I203" s="94"/>
      <c r="J203" s="94"/>
      <c r="K203" s="94"/>
      <c r="L203" s="94"/>
      <c r="M203" s="94"/>
      <c r="N203" s="94"/>
      <c r="O203" s="94"/>
      <c r="P203" s="94"/>
      <c r="Q203" s="94"/>
      <c r="R203" s="94"/>
    </row>
    <row r="204" spans="1:18" ht="13.5">
      <c r="A204" s="132" t="s">
        <v>500</v>
      </c>
      <c r="B204" s="97"/>
      <c r="C204" s="98"/>
      <c r="D204" s="98"/>
      <c r="E204" s="99"/>
      <c r="F204" s="99"/>
      <c r="G204" s="99"/>
      <c r="H204" s="99"/>
      <c r="I204" s="99"/>
      <c r="J204" s="99"/>
      <c r="K204" s="99"/>
      <c r="L204" s="99"/>
      <c r="M204" s="99"/>
      <c r="N204" s="99"/>
      <c r="O204" s="99"/>
      <c r="P204" s="99"/>
      <c r="Q204" s="99"/>
      <c r="R204" s="99"/>
    </row>
    <row r="205" spans="1:18">
      <c r="B205" s="133" t="s">
        <v>501</v>
      </c>
      <c r="C205" s="98"/>
      <c r="D205" s="98"/>
      <c r="E205" s="99" t="s">
        <v>502</v>
      </c>
      <c r="F205" s="99"/>
      <c r="G205" s="99"/>
      <c r="H205" s="99" t="s">
        <v>503</v>
      </c>
      <c r="I205" s="99"/>
      <c r="J205" s="99"/>
      <c r="K205" s="99" t="s">
        <v>504</v>
      </c>
      <c r="L205" s="99"/>
      <c r="M205" s="99"/>
      <c r="N205" s="99" t="s">
        <v>505</v>
      </c>
      <c r="O205" s="99"/>
      <c r="P205" s="99" t="s">
        <v>506</v>
      </c>
      <c r="Q205" s="99"/>
      <c r="R205" s="99"/>
    </row>
    <row r="206" spans="1:18">
      <c r="B206" s="133" t="s">
        <v>507</v>
      </c>
      <c r="C206" s="98"/>
      <c r="D206" s="98"/>
      <c r="E206" s="99" t="s">
        <v>508</v>
      </c>
      <c r="F206" s="99"/>
      <c r="G206" s="99"/>
      <c r="H206" s="99" t="s">
        <v>510</v>
      </c>
      <c r="I206" s="99"/>
      <c r="J206" s="99"/>
      <c r="K206" s="99" t="s">
        <v>511</v>
      </c>
      <c r="L206" s="99"/>
      <c r="M206" s="99"/>
      <c r="N206" s="99" t="s">
        <v>512</v>
      </c>
      <c r="O206" s="99"/>
      <c r="P206" s="99"/>
      <c r="Q206" s="99"/>
      <c r="R206" s="99"/>
    </row>
    <row r="207" spans="1:18">
      <c r="B207" s="97"/>
      <c r="C207" s="98"/>
      <c r="D207" s="98"/>
      <c r="E207" s="99"/>
      <c r="F207" s="99"/>
      <c r="G207" s="99"/>
      <c r="H207" s="99"/>
      <c r="I207" s="99"/>
      <c r="J207" s="99"/>
      <c r="K207" s="99"/>
      <c r="L207" s="99"/>
      <c r="M207" s="99"/>
      <c r="N207" s="99"/>
      <c r="O207" s="99"/>
      <c r="P207" s="99"/>
      <c r="Q207" s="99"/>
      <c r="R207" s="99"/>
    </row>
    <row r="208" spans="1:18">
      <c r="H208" s="125"/>
    </row>
  </sheetData>
  <sheetProtection selectLockedCells="1" selectUnlockedCells="1"/>
  <mergeCells count="239">
    <mergeCell ref="Q28:Q29"/>
    <mergeCell ref="N31:N32"/>
    <mergeCell ref="Q31:Q32"/>
    <mergeCell ref="E1:M1"/>
    <mergeCell ref="C3:D3"/>
    <mergeCell ref="C5:D5"/>
    <mergeCell ref="C7:D7"/>
    <mergeCell ref="A10:A11"/>
    <mergeCell ref="B10:B11"/>
    <mergeCell ref="K10:K11"/>
    <mergeCell ref="A13:A14"/>
    <mergeCell ref="B13:B14"/>
    <mergeCell ref="E13:E14"/>
    <mergeCell ref="K13:K14"/>
    <mergeCell ref="A34:A35"/>
    <mergeCell ref="B34:B35"/>
    <mergeCell ref="H34:H35"/>
    <mergeCell ref="B17:B18"/>
    <mergeCell ref="K19:K20"/>
    <mergeCell ref="A28:A29"/>
    <mergeCell ref="B28:B29"/>
    <mergeCell ref="H28:H29"/>
    <mergeCell ref="N28:N29"/>
    <mergeCell ref="A25:A26"/>
    <mergeCell ref="B25:B26"/>
    <mergeCell ref="H25:H26"/>
    <mergeCell ref="K25:K26"/>
    <mergeCell ref="A22:A23"/>
    <mergeCell ref="B22:B23"/>
    <mergeCell ref="H22:H23"/>
    <mergeCell ref="K22:K23"/>
    <mergeCell ref="K16:K17"/>
    <mergeCell ref="A17:A18"/>
    <mergeCell ref="Q37:Q38"/>
    <mergeCell ref="K39:K40"/>
    <mergeCell ref="N40:N41"/>
    <mergeCell ref="A41:A42"/>
    <mergeCell ref="B41:B42"/>
    <mergeCell ref="H41:H42"/>
    <mergeCell ref="A37:A38"/>
    <mergeCell ref="B37:B38"/>
    <mergeCell ref="H37:H38"/>
    <mergeCell ref="N37:N38"/>
    <mergeCell ref="A49:A50"/>
    <mergeCell ref="B46:B47"/>
    <mergeCell ref="H46:H47"/>
    <mergeCell ref="N46:N47"/>
    <mergeCell ref="N43:N44"/>
    <mergeCell ref="Q43:Q44"/>
    <mergeCell ref="A46:A47"/>
    <mergeCell ref="B49:B50"/>
    <mergeCell ref="H49:H50"/>
    <mergeCell ref="Q52:Q53"/>
    <mergeCell ref="A55:A56"/>
    <mergeCell ref="B55:B56"/>
    <mergeCell ref="H55:H56"/>
    <mergeCell ref="N55:N56"/>
    <mergeCell ref="Q55:Q56"/>
    <mergeCell ref="A52:A53"/>
    <mergeCell ref="B52:B53"/>
    <mergeCell ref="H52:H53"/>
    <mergeCell ref="N52:N53"/>
    <mergeCell ref="A67:A68"/>
    <mergeCell ref="B64:B65"/>
    <mergeCell ref="H64:H65"/>
    <mergeCell ref="N64:N65"/>
    <mergeCell ref="B67:B68"/>
    <mergeCell ref="H67:H68"/>
    <mergeCell ref="N67:N68"/>
    <mergeCell ref="Q58:Q59"/>
    <mergeCell ref="A61:A62"/>
    <mergeCell ref="B61:B62"/>
    <mergeCell ref="H61:H62"/>
    <mergeCell ref="N61:N62"/>
    <mergeCell ref="A58:A59"/>
    <mergeCell ref="B58:B59"/>
    <mergeCell ref="H58:H59"/>
    <mergeCell ref="N58:N59"/>
    <mergeCell ref="A64:A65"/>
    <mergeCell ref="A76:A77"/>
    <mergeCell ref="B76:B77"/>
    <mergeCell ref="H76:H77"/>
    <mergeCell ref="A79:A80"/>
    <mergeCell ref="B79:B80"/>
    <mergeCell ref="H79:H80"/>
    <mergeCell ref="Q70:Q71"/>
    <mergeCell ref="A73:A74"/>
    <mergeCell ref="B73:B74"/>
    <mergeCell ref="H73:H74"/>
    <mergeCell ref="K74:K75"/>
    <mergeCell ref="Q74:Q75"/>
    <mergeCell ref="A70:A71"/>
    <mergeCell ref="B70:B71"/>
    <mergeCell ref="H70:H71"/>
    <mergeCell ref="N70:N71"/>
    <mergeCell ref="B82:B83"/>
    <mergeCell ref="H82:H83"/>
    <mergeCell ref="K82:K83"/>
    <mergeCell ref="A88:A89"/>
    <mergeCell ref="B88:B89"/>
    <mergeCell ref="H88:H89"/>
    <mergeCell ref="A85:A86"/>
    <mergeCell ref="B85:B86"/>
    <mergeCell ref="K85:K86"/>
    <mergeCell ref="A82:A83"/>
    <mergeCell ref="N91:N92"/>
    <mergeCell ref="K94:K95"/>
    <mergeCell ref="N94:N95"/>
    <mergeCell ref="A97:A98"/>
    <mergeCell ref="B97:B98"/>
    <mergeCell ref="H97:H98"/>
    <mergeCell ref="K97:K98"/>
    <mergeCell ref="H94:H95"/>
    <mergeCell ref="B100:B101"/>
    <mergeCell ref="K100:K101"/>
    <mergeCell ref="K91:K92"/>
    <mergeCell ref="A91:A92"/>
    <mergeCell ref="B91:B92"/>
    <mergeCell ref="E91:E92"/>
    <mergeCell ref="A94:A95"/>
    <mergeCell ref="B94:B95"/>
    <mergeCell ref="E94:E95"/>
    <mergeCell ref="A100:A101"/>
    <mergeCell ref="A109:A110"/>
    <mergeCell ref="B109:B110"/>
    <mergeCell ref="H109:H110"/>
    <mergeCell ref="Q113:Q114"/>
    <mergeCell ref="K109:K110"/>
    <mergeCell ref="A114:A115"/>
    <mergeCell ref="B103:B104"/>
    <mergeCell ref="H103:H104"/>
    <mergeCell ref="N109:N110"/>
    <mergeCell ref="Q109:Q110"/>
    <mergeCell ref="K113:K114"/>
    <mergeCell ref="N113:N114"/>
    <mergeCell ref="C108:D108"/>
    <mergeCell ref="A103:A104"/>
    <mergeCell ref="Q133:Q134"/>
    <mergeCell ref="N136:N137"/>
    <mergeCell ref="Q136:Q137"/>
    <mergeCell ref="A118:A119"/>
    <mergeCell ref="B118:B119"/>
    <mergeCell ref="H118:H119"/>
    <mergeCell ref="B113:B114"/>
    <mergeCell ref="H113:H114"/>
    <mergeCell ref="Q118:Q119"/>
    <mergeCell ref="K118:K119"/>
    <mergeCell ref="N118:N119"/>
    <mergeCell ref="A129:A130"/>
    <mergeCell ref="B129:B130"/>
    <mergeCell ref="K121:K122"/>
    <mergeCell ref="Q122:Q123"/>
    <mergeCell ref="A125:A126"/>
    <mergeCell ref="B125:B126"/>
    <mergeCell ref="K125:K126"/>
    <mergeCell ref="N125:N126"/>
    <mergeCell ref="Q125:Q126"/>
    <mergeCell ref="K129:K130"/>
    <mergeCell ref="N129:N130"/>
    <mergeCell ref="Q129:Q130"/>
    <mergeCell ref="H136:H137"/>
    <mergeCell ref="K136:K137"/>
    <mergeCell ref="A140:A141"/>
    <mergeCell ref="B140:B141"/>
    <mergeCell ref="H140:H141"/>
    <mergeCell ref="K140:K141"/>
    <mergeCell ref="A144:A145"/>
    <mergeCell ref="B144:B145"/>
    <mergeCell ref="H144:H145"/>
    <mergeCell ref="K144:K145"/>
    <mergeCell ref="A136:A137"/>
    <mergeCell ref="B136:B137"/>
    <mergeCell ref="Q144:Q145"/>
    <mergeCell ref="N140:N141"/>
    <mergeCell ref="Q140:Q141"/>
    <mergeCell ref="Q154:Q155"/>
    <mergeCell ref="A158:A159"/>
    <mergeCell ref="B158:B159"/>
    <mergeCell ref="K158:K159"/>
    <mergeCell ref="A154:A155"/>
    <mergeCell ref="B154:B155"/>
    <mergeCell ref="H154:H155"/>
    <mergeCell ref="K154:K155"/>
    <mergeCell ref="N148:N149"/>
    <mergeCell ref="A151:A152"/>
    <mergeCell ref="B151:B152"/>
    <mergeCell ref="K151:K152"/>
    <mergeCell ref="N151:N152"/>
    <mergeCell ref="N144:N145"/>
    <mergeCell ref="Q161:Q162"/>
    <mergeCell ref="A164:A165"/>
    <mergeCell ref="B164:B165"/>
    <mergeCell ref="K164:K165"/>
    <mergeCell ref="Q164:Q165"/>
    <mergeCell ref="A161:A162"/>
    <mergeCell ref="B161:B162"/>
    <mergeCell ref="K161:K162"/>
    <mergeCell ref="N161:N162"/>
    <mergeCell ref="Q174:Q175"/>
    <mergeCell ref="N177:N178"/>
    <mergeCell ref="Q167:Q168"/>
    <mergeCell ref="A171:A172"/>
    <mergeCell ref="B171:B172"/>
    <mergeCell ref="E171:E172"/>
    <mergeCell ref="N171:N172"/>
    <mergeCell ref="Q171:Q172"/>
    <mergeCell ref="A167:A168"/>
    <mergeCell ref="B167:B168"/>
    <mergeCell ref="K167:K168"/>
    <mergeCell ref="N167:N168"/>
    <mergeCell ref="A180:A181"/>
    <mergeCell ref="B180:B181"/>
    <mergeCell ref="K180:K181"/>
    <mergeCell ref="A177:A178"/>
    <mergeCell ref="B177:B178"/>
    <mergeCell ref="E177:E178"/>
    <mergeCell ref="K177:K178"/>
    <mergeCell ref="E174:E175"/>
    <mergeCell ref="N174:N175"/>
    <mergeCell ref="A199:A200"/>
    <mergeCell ref="B199:B200"/>
    <mergeCell ref="K199:K200"/>
    <mergeCell ref="N199:N200"/>
    <mergeCell ref="A183:A184"/>
    <mergeCell ref="B183:B184"/>
    <mergeCell ref="K183:K184"/>
    <mergeCell ref="A186:A187"/>
    <mergeCell ref="B186:B187"/>
    <mergeCell ref="E186:E187"/>
    <mergeCell ref="Q188:Q189"/>
    <mergeCell ref="E190:E191"/>
    <mergeCell ref="A196:A197"/>
    <mergeCell ref="B196:B197"/>
    <mergeCell ref="N196:N197"/>
    <mergeCell ref="A193:A194"/>
    <mergeCell ref="B193:B194"/>
    <mergeCell ref="N193:N194"/>
    <mergeCell ref="K188:K189"/>
    <mergeCell ref="N188:N189"/>
  </mergeCells>
  <phoneticPr fontId="5"/>
  <printOptions horizontalCentered="1" verticalCentered="1"/>
  <pageMargins left="0.59055118110236227" right="0.27559055118110237" top="0" bottom="0" header="0.11811023622047245" footer="0.23622047244094491"/>
  <pageSetup paperSize="8" scale="84" firstPageNumber="7" orientation="portrait" useFirstPageNumber="1" r:id="rId1"/>
  <headerFooter alignWithMargins="0">
    <oddFooter>&amp;C- &amp;P -</oddFooter>
  </headerFooter>
</worksheet>
</file>

<file path=xl/worksheets/sheet28.xml><?xml version="1.0" encoding="utf-8"?>
<worksheet xmlns="http://schemas.openxmlformats.org/spreadsheetml/2006/main" xmlns:r="http://schemas.openxmlformats.org/officeDocument/2006/relationships">
  <sheetPr codeName="Sheet27">
    <tabColor rgb="FF92D050"/>
  </sheetPr>
  <dimension ref="A1:L86"/>
  <sheetViews>
    <sheetView view="pageBreakPreview" zoomScale="60" zoomScaleNormal="100" workbookViewId="0">
      <selection activeCell="S84" sqref="S84"/>
    </sheetView>
  </sheetViews>
  <sheetFormatPr defaultRowHeight="13.5"/>
  <cols>
    <col min="1" max="1" width="3.75" style="242" customWidth="1"/>
    <col min="2" max="2" width="2.5" style="240" customWidth="1"/>
    <col min="3" max="3" width="1.875" style="240" customWidth="1"/>
    <col min="4" max="4" width="5" style="240" customWidth="1"/>
    <col min="5" max="5" width="25" style="240" customWidth="1"/>
    <col min="6" max="6" width="1.875" style="242" customWidth="1"/>
    <col min="7" max="7" width="5" style="240" customWidth="1"/>
    <col min="8" max="8" width="25" style="240" customWidth="1"/>
    <col min="9" max="9" width="1.875" style="241" customWidth="1"/>
    <col min="10" max="10" width="5" style="240" customWidth="1"/>
    <col min="11" max="11" width="26.625" style="240" customWidth="1"/>
    <col min="12" max="12" width="2.125" style="20" customWidth="1"/>
    <col min="13" max="16384" width="9" style="20"/>
  </cols>
  <sheetData>
    <row r="1" spans="1:12" ht="27" customHeight="1">
      <c r="A1" s="2848" t="s">
        <v>1620</v>
      </c>
      <c r="B1" s="2848"/>
      <c r="C1" s="2848"/>
      <c r="D1" s="2848"/>
      <c r="E1" s="2848"/>
      <c r="F1" s="2848"/>
      <c r="G1" s="2848"/>
      <c r="H1" s="2848"/>
      <c r="I1" s="2848"/>
      <c r="J1" s="2848"/>
      <c r="K1" s="2848"/>
      <c r="L1" s="2848"/>
    </row>
    <row r="2" spans="1:12" ht="7.5" customHeight="1">
      <c r="A2" s="266"/>
      <c r="B2" s="265"/>
      <c r="C2" s="252"/>
      <c r="D2" s="252"/>
      <c r="E2" s="252"/>
      <c r="F2" s="255"/>
      <c r="G2" s="252"/>
      <c r="H2" s="252"/>
      <c r="I2" s="253"/>
      <c r="J2" s="252"/>
      <c r="K2" s="252"/>
      <c r="L2" s="25"/>
    </row>
    <row r="3" spans="1:12" ht="11.1" customHeight="1">
      <c r="A3" s="2853" t="s">
        <v>1366</v>
      </c>
      <c r="B3" s="247"/>
      <c r="C3" s="247"/>
      <c r="D3" s="247" t="s">
        <v>1365</v>
      </c>
      <c r="E3" s="247" t="s">
        <v>1364</v>
      </c>
      <c r="F3" s="250"/>
      <c r="G3" s="249" t="s">
        <v>1363</v>
      </c>
      <c r="H3" s="247" t="s">
        <v>1362</v>
      </c>
      <c r="I3" s="248"/>
      <c r="J3" s="264" t="s">
        <v>1361</v>
      </c>
      <c r="K3" s="247" t="s">
        <v>1360</v>
      </c>
      <c r="L3" s="26"/>
    </row>
    <row r="4" spans="1:12" ht="11.1" customHeight="1">
      <c r="A4" s="2853"/>
      <c r="B4" s="247"/>
      <c r="C4" s="247"/>
      <c r="D4" s="249" t="s">
        <v>1108</v>
      </c>
      <c r="E4" s="258" t="s">
        <v>1359</v>
      </c>
      <c r="F4" s="250"/>
      <c r="G4" s="249" t="s">
        <v>1358</v>
      </c>
      <c r="H4" s="258" t="s">
        <v>1357</v>
      </c>
      <c r="I4" s="248"/>
      <c r="J4" s="249" t="s">
        <v>1108</v>
      </c>
      <c r="K4" s="258" t="s">
        <v>1356</v>
      </c>
      <c r="L4" s="26"/>
    </row>
    <row r="5" spans="1:12" ht="11.1" customHeight="1">
      <c r="A5" s="2853"/>
      <c r="B5" s="247"/>
      <c r="C5" s="247"/>
      <c r="D5" s="247"/>
      <c r="E5" s="258" t="s">
        <v>1355</v>
      </c>
      <c r="F5" s="250"/>
      <c r="G5" s="247"/>
      <c r="H5" s="247" t="s">
        <v>1354</v>
      </c>
      <c r="I5" s="248"/>
      <c r="J5" s="249"/>
      <c r="K5" s="258" t="s">
        <v>1353</v>
      </c>
      <c r="L5" s="26"/>
    </row>
    <row r="6" spans="1:12" ht="11.1" customHeight="1">
      <c r="A6" s="2853"/>
      <c r="B6" s="247"/>
      <c r="C6" s="247"/>
      <c r="D6" s="247"/>
      <c r="E6" s="247" t="s">
        <v>1352</v>
      </c>
      <c r="F6" s="250"/>
      <c r="G6" s="249" t="s">
        <v>1351</v>
      </c>
      <c r="H6" s="258" t="s">
        <v>1350</v>
      </c>
      <c r="I6" s="248"/>
      <c r="J6" s="249"/>
      <c r="K6" s="258" t="s">
        <v>1349</v>
      </c>
      <c r="L6" s="26"/>
    </row>
    <row r="7" spans="1:12" ht="11.1" customHeight="1">
      <c r="A7" s="2853"/>
      <c r="B7" s="247"/>
      <c r="C7" s="247"/>
      <c r="D7" s="249" t="s">
        <v>1090</v>
      </c>
      <c r="E7" s="258" t="s">
        <v>1348</v>
      </c>
      <c r="F7" s="250"/>
      <c r="G7" s="247"/>
      <c r="H7" s="247" t="s">
        <v>1347</v>
      </c>
      <c r="I7" s="248"/>
      <c r="J7" s="249"/>
      <c r="K7" s="247" t="s">
        <v>1324</v>
      </c>
      <c r="L7" s="26"/>
    </row>
    <row r="8" spans="1:12" ht="11.1" customHeight="1">
      <c r="A8" s="2853"/>
      <c r="B8" s="247"/>
      <c r="C8" s="247"/>
      <c r="D8" s="247"/>
      <c r="E8" s="258" t="s">
        <v>1346</v>
      </c>
      <c r="F8" s="250"/>
      <c r="G8" s="247" t="s">
        <v>1112</v>
      </c>
      <c r="H8" s="247" t="s">
        <v>1345</v>
      </c>
      <c r="I8" s="248"/>
      <c r="J8" s="249" t="s">
        <v>1090</v>
      </c>
      <c r="K8" s="258" t="s">
        <v>1344</v>
      </c>
      <c r="L8" s="26"/>
    </row>
    <row r="9" spans="1:12" ht="11.1" customHeight="1">
      <c r="A9" s="2853"/>
      <c r="B9" s="247"/>
      <c r="C9" s="247"/>
      <c r="D9" s="247"/>
      <c r="E9" s="247" t="s">
        <v>1343</v>
      </c>
      <c r="F9" s="250"/>
      <c r="G9" s="249" t="s">
        <v>1096</v>
      </c>
      <c r="H9" s="258" t="s">
        <v>1342</v>
      </c>
      <c r="I9" s="248"/>
      <c r="J9" s="249"/>
      <c r="K9" s="258" t="s">
        <v>1341</v>
      </c>
      <c r="L9" s="26"/>
    </row>
    <row r="10" spans="1:12" ht="11.1" customHeight="1">
      <c r="A10" s="2853"/>
      <c r="B10" s="247"/>
      <c r="C10" s="247"/>
      <c r="D10" s="249" t="s">
        <v>1085</v>
      </c>
      <c r="E10" s="258" t="s">
        <v>1340</v>
      </c>
      <c r="F10" s="250"/>
      <c r="G10" s="249"/>
      <c r="H10" s="258" t="s">
        <v>1339</v>
      </c>
      <c r="I10" s="248"/>
      <c r="J10" s="249"/>
      <c r="K10" s="258" t="s">
        <v>1338</v>
      </c>
      <c r="L10" s="26"/>
    </row>
    <row r="11" spans="1:12" ht="11.1" customHeight="1">
      <c r="A11" s="2853"/>
      <c r="B11" s="247"/>
      <c r="C11" s="247"/>
      <c r="D11" s="247"/>
      <c r="E11" s="258" t="s">
        <v>1337</v>
      </c>
      <c r="F11" s="250"/>
      <c r="G11" s="249"/>
      <c r="H11" s="247" t="s">
        <v>1307</v>
      </c>
      <c r="I11" s="248"/>
      <c r="J11" s="249"/>
      <c r="K11" s="247" t="s">
        <v>1336</v>
      </c>
      <c r="L11" s="26"/>
    </row>
    <row r="12" spans="1:12" ht="11.1" customHeight="1">
      <c r="A12" s="2853"/>
      <c r="B12" s="247"/>
      <c r="C12" s="247"/>
      <c r="D12" s="247"/>
      <c r="E12" s="247" t="s">
        <v>1335</v>
      </c>
      <c r="F12" s="250"/>
      <c r="G12" s="249" t="s">
        <v>1090</v>
      </c>
      <c r="H12" s="258" t="s">
        <v>1334</v>
      </c>
      <c r="I12" s="248"/>
      <c r="J12" s="249" t="s">
        <v>1085</v>
      </c>
      <c r="K12" s="258" t="s">
        <v>1333</v>
      </c>
      <c r="L12" s="26"/>
    </row>
    <row r="13" spans="1:12" ht="11.1" customHeight="1">
      <c r="A13" s="2853"/>
      <c r="B13" s="247"/>
      <c r="C13" s="247"/>
      <c r="D13" s="247" t="s">
        <v>1231</v>
      </c>
      <c r="E13" s="247" t="s">
        <v>1332</v>
      </c>
      <c r="F13" s="250"/>
      <c r="G13" s="249"/>
      <c r="H13" s="258" t="s">
        <v>1331</v>
      </c>
      <c r="I13" s="248"/>
      <c r="J13" s="249"/>
      <c r="K13" s="258" t="s">
        <v>1330</v>
      </c>
      <c r="L13" s="26"/>
    </row>
    <row r="14" spans="1:12" ht="11.1" customHeight="1">
      <c r="A14" s="2853"/>
      <c r="B14" s="247"/>
      <c r="C14" s="247"/>
      <c r="D14" s="249" t="s">
        <v>1096</v>
      </c>
      <c r="E14" s="247" t="s">
        <v>1329</v>
      </c>
      <c r="F14" s="250"/>
      <c r="G14" s="249"/>
      <c r="H14" s="247" t="s">
        <v>1328</v>
      </c>
      <c r="I14" s="248"/>
      <c r="J14" s="249"/>
      <c r="K14" s="258" t="s">
        <v>1327</v>
      </c>
      <c r="L14" s="26"/>
    </row>
    <row r="15" spans="1:12" ht="11.1" customHeight="1">
      <c r="A15" s="2853"/>
      <c r="B15" s="247"/>
      <c r="C15" s="247"/>
      <c r="D15" s="249" t="s">
        <v>1090</v>
      </c>
      <c r="E15" s="247" t="s">
        <v>1326</v>
      </c>
      <c r="F15" s="250"/>
      <c r="G15" s="249" t="s">
        <v>1085</v>
      </c>
      <c r="H15" s="258" t="s">
        <v>1325</v>
      </c>
      <c r="I15" s="248"/>
      <c r="J15" s="249"/>
      <c r="K15" s="247" t="s">
        <v>1324</v>
      </c>
      <c r="L15" s="26"/>
    </row>
    <row r="16" spans="1:12" ht="11.25" customHeight="1">
      <c r="A16" s="2853"/>
      <c r="B16" s="247"/>
      <c r="C16" s="247"/>
      <c r="D16" s="249" t="s">
        <v>1085</v>
      </c>
      <c r="E16" s="247" t="s">
        <v>1323</v>
      </c>
      <c r="F16" s="250"/>
      <c r="G16" s="249"/>
      <c r="H16" s="258" t="s">
        <v>1322</v>
      </c>
      <c r="I16" s="248"/>
      <c r="J16" s="249" t="s">
        <v>1092</v>
      </c>
      <c r="K16" s="258" t="s">
        <v>1321</v>
      </c>
      <c r="L16" s="26"/>
    </row>
    <row r="17" spans="1:12" ht="11.25" customHeight="1">
      <c r="A17" s="2853"/>
      <c r="B17" s="247"/>
      <c r="C17" s="247"/>
      <c r="D17" s="249" t="s">
        <v>1092</v>
      </c>
      <c r="E17" s="247" t="s">
        <v>1320</v>
      </c>
      <c r="F17" s="250"/>
      <c r="G17" s="249"/>
      <c r="H17" s="247" t="s">
        <v>1319</v>
      </c>
      <c r="I17" s="248"/>
      <c r="J17" s="249"/>
      <c r="K17" s="258" t="s">
        <v>1318</v>
      </c>
      <c r="L17" s="26"/>
    </row>
    <row r="18" spans="1:12" ht="11.25" customHeight="1">
      <c r="A18" s="2853"/>
      <c r="B18" s="247"/>
      <c r="C18" s="247"/>
      <c r="D18" s="249" t="s">
        <v>1087</v>
      </c>
      <c r="E18" s="247" t="s">
        <v>1317</v>
      </c>
      <c r="F18" s="250"/>
      <c r="G18" s="249" t="s">
        <v>1092</v>
      </c>
      <c r="H18" s="258" t="s">
        <v>1316</v>
      </c>
      <c r="I18" s="248"/>
      <c r="J18" s="249"/>
      <c r="K18" s="258" t="s">
        <v>1315</v>
      </c>
      <c r="L18" s="26"/>
    </row>
    <row r="19" spans="1:12" ht="11.25" customHeight="1">
      <c r="A19" s="2853"/>
      <c r="B19" s="247"/>
      <c r="C19" s="247"/>
      <c r="D19" s="249" t="s">
        <v>1081</v>
      </c>
      <c r="E19" s="247" t="s">
        <v>1314</v>
      </c>
      <c r="F19" s="250"/>
      <c r="G19" s="249"/>
      <c r="H19" s="247" t="s">
        <v>1313</v>
      </c>
      <c r="I19" s="248"/>
      <c r="J19" s="249"/>
      <c r="K19" s="247" t="s">
        <v>1312</v>
      </c>
      <c r="L19" s="26"/>
    </row>
    <row r="20" spans="1:12" ht="11.25" customHeight="1">
      <c r="A20" s="2853"/>
      <c r="B20" s="247"/>
      <c r="C20" s="247"/>
      <c r="D20" s="249" t="s">
        <v>1076</v>
      </c>
      <c r="E20" s="247" t="s">
        <v>1311</v>
      </c>
      <c r="F20" s="250"/>
      <c r="G20" s="249" t="s">
        <v>1087</v>
      </c>
      <c r="H20" s="258" t="s">
        <v>1310</v>
      </c>
      <c r="I20" s="248"/>
      <c r="J20" s="247" t="s">
        <v>1210</v>
      </c>
      <c r="K20" s="258" t="s">
        <v>1309</v>
      </c>
      <c r="L20" s="26"/>
    </row>
    <row r="21" spans="1:12" ht="11.25" customHeight="1">
      <c r="A21" s="2853"/>
      <c r="B21" s="247"/>
      <c r="C21" s="247"/>
      <c r="D21" s="249" t="s">
        <v>1133</v>
      </c>
      <c r="E21" s="247" t="s">
        <v>1308</v>
      </c>
      <c r="F21" s="250"/>
      <c r="G21" s="249"/>
      <c r="H21" s="247" t="s">
        <v>1307</v>
      </c>
      <c r="I21" s="248"/>
      <c r="J21" s="247"/>
      <c r="K21" s="258" t="s">
        <v>1306</v>
      </c>
      <c r="L21" s="26"/>
    </row>
    <row r="22" spans="1:12" ht="11.25" customHeight="1">
      <c r="A22" s="2853"/>
      <c r="B22" s="247"/>
      <c r="C22" s="247"/>
      <c r="D22" s="249" t="s">
        <v>1160</v>
      </c>
      <c r="E22" s="247" t="s">
        <v>1305</v>
      </c>
      <c r="F22" s="250"/>
      <c r="G22" s="249" t="s">
        <v>1081</v>
      </c>
      <c r="H22" s="258" t="s">
        <v>1304</v>
      </c>
      <c r="I22" s="248"/>
      <c r="J22" s="247"/>
      <c r="K22" s="258" t="s">
        <v>1303</v>
      </c>
      <c r="L22" s="26"/>
    </row>
    <row r="23" spans="1:12" ht="11.25" customHeight="1">
      <c r="A23" s="2853"/>
      <c r="B23" s="247"/>
      <c r="C23" s="247"/>
      <c r="D23" s="249" t="s">
        <v>1156</v>
      </c>
      <c r="E23" s="247" t="s">
        <v>1302</v>
      </c>
      <c r="F23" s="250"/>
      <c r="G23" s="249"/>
      <c r="H23" s="247" t="s">
        <v>1301</v>
      </c>
      <c r="I23" s="248"/>
      <c r="J23" s="247"/>
      <c r="K23" s="247" t="s">
        <v>1300</v>
      </c>
      <c r="L23" s="26"/>
    </row>
    <row r="24" spans="1:12" ht="9" customHeight="1">
      <c r="A24" s="263"/>
      <c r="B24" s="262"/>
      <c r="C24" s="244"/>
      <c r="D24" s="244"/>
      <c r="E24" s="244"/>
      <c r="F24" s="246"/>
      <c r="G24" s="244"/>
      <c r="H24" s="244"/>
      <c r="I24" s="245"/>
      <c r="J24" s="244"/>
      <c r="K24" s="244"/>
      <c r="L24" s="27"/>
    </row>
    <row r="25" spans="1:12" ht="11.25" customHeight="1">
      <c r="A25" s="261"/>
      <c r="B25" s="259"/>
      <c r="C25" s="252"/>
      <c r="D25" s="252"/>
      <c r="E25" s="252"/>
      <c r="F25" s="255"/>
      <c r="G25" s="252"/>
      <c r="H25" s="252"/>
      <c r="I25" s="253"/>
      <c r="J25" s="252"/>
      <c r="K25" s="252"/>
      <c r="L25" s="25"/>
    </row>
    <row r="26" spans="1:12" ht="11.1" customHeight="1">
      <c r="A26" s="2854" t="s">
        <v>1299</v>
      </c>
      <c r="B26" s="2855" t="s">
        <v>1298</v>
      </c>
      <c r="C26" s="247"/>
      <c r="D26" s="247" t="s">
        <v>1297</v>
      </c>
      <c r="E26" s="247"/>
      <c r="F26" s="250"/>
      <c r="G26" s="247"/>
      <c r="H26" s="247"/>
      <c r="I26" s="248"/>
      <c r="J26" s="247"/>
      <c r="K26" s="247"/>
      <c r="L26" s="26"/>
    </row>
    <row r="27" spans="1:12" ht="11.1" customHeight="1">
      <c r="A27" s="2854"/>
      <c r="B27" s="2855"/>
      <c r="C27" s="247"/>
      <c r="D27" s="249" t="s">
        <v>1296</v>
      </c>
      <c r="E27" s="247" t="s">
        <v>1295</v>
      </c>
      <c r="F27" s="250"/>
      <c r="G27" s="249" t="s">
        <v>1294</v>
      </c>
      <c r="H27" s="258" t="s">
        <v>1293</v>
      </c>
      <c r="I27" s="248"/>
      <c r="J27" s="249" t="s">
        <v>1292</v>
      </c>
      <c r="K27" s="247" t="s">
        <v>1291</v>
      </c>
      <c r="L27" s="26"/>
    </row>
    <row r="28" spans="1:12" ht="11.1" customHeight="1">
      <c r="A28" s="2854"/>
      <c r="B28" s="2855"/>
      <c r="C28" s="247"/>
      <c r="D28" s="249" t="s">
        <v>1290</v>
      </c>
      <c r="E28" s="247" t="s">
        <v>1289</v>
      </c>
      <c r="F28" s="250"/>
      <c r="G28" s="249"/>
      <c r="H28" s="247" t="s">
        <v>1288</v>
      </c>
      <c r="I28" s="248"/>
      <c r="J28" s="249" t="s">
        <v>1287</v>
      </c>
      <c r="K28" s="247" t="s">
        <v>1286</v>
      </c>
      <c r="L28" s="26"/>
    </row>
    <row r="29" spans="1:12" ht="11.1" customHeight="1">
      <c r="A29" s="2854"/>
      <c r="B29" s="2855"/>
      <c r="C29" s="247"/>
      <c r="D29" s="249" t="s">
        <v>1285</v>
      </c>
      <c r="E29" s="258" t="s">
        <v>1284</v>
      </c>
      <c r="F29" s="250"/>
      <c r="G29" s="249" t="s">
        <v>1283</v>
      </c>
      <c r="H29" s="247" t="s">
        <v>1282</v>
      </c>
      <c r="I29" s="248"/>
      <c r="J29" s="249" t="s">
        <v>1281</v>
      </c>
      <c r="K29" s="247" t="s">
        <v>1280</v>
      </c>
      <c r="L29" s="26"/>
    </row>
    <row r="30" spans="1:12" ht="11.1" customHeight="1">
      <c r="A30" s="2854"/>
      <c r="B30" s="2855"/>
      <c r="C30" s="247"/>
      <c r="D30" s="249"/>
      <c r="E30" s="247" t="s">
        <v>1279</v>
      </c>
      <c r="F30" s="250"/>
      <c r="G30" s="249" t="s">
        <v>1278</v>
      </c>
      <c r="H30" s="247" t="s">
        <v>1277</v>
      </c>
      <c r="I30" s="248"/>
      <c r="J30" s="249" t="s">
        <v>1276</v>
      </c>
      <c r="K30" s="247" t="s">
        <v>1275</v>
      </c>
      <c r="L30" s="26"/>
    </row>
    <row r="31" spans="1:12" ht="11.1" customHeight="1">
      <c r="A31" s="2854"/>
      <c r="B31" s="2855"/>
      <c r="C31" s="247"/>
      <c r="D31" s="249" t="s">
        <v>1274</v>
      </c>
      <c r="E31" s="258" t="s">
        <v>1273</v>
      </c>
      <c r="F31" s="250"/>
      <c r="G31" s="249" t="s">
        <v>1272</v>
      </c>
      <c r="H31" s="247" t="s">
        <v>1271</v>
      </c>
      <c r="I31" s="248"/>
      <c r="J31" s="249" t="s">
        <v>1270</v>
      </c>
      <c r="K31" s="247" t="s">
        <v>1269</v>
      </c>
      <c r="L31" s="26"/>
    </row>
    <row r="32" spans="1:12" ht="11.1" customHeight="1">
      <c r="A32" s="2854"/>
      <c r="B32" s="2855"/>
      <c r="C32" s="247"/>
      <c r="D32" s="249"/>
      <c r="E32" s="247" t="s">
        <v>1268</v>
      </c>
      <c r="F32" s="250"/>
      <c r="G32" s="249" t="s">
        <v>1267</v>
      </c>
      <c r="H32" s="247" t="s">
        <v>1266</v>
      </c>
      <c r="I32" s="248"/>
      <c r="J32" s="249" t="s">
        <v>1265</v>
      </c>
      <c r="K32" s="247" t="s">
        <v>1264</v>
      </c>
      <c r="L32" s="26"/>
    </row>
    <row r="33" spans="1:12" ht="11.1" customHeight="1">
      <c r="A33" s="2854"/>
      <c r="B33" s="2855"/>
      <c r="C33" s="247"/>
      <c r="D33" s="249" t="s">
        <v>1263</v>
      </c>
      <c r="E33" s="258" t="s">
        <v>1262</v>
      </c>
      <c r="F33" s="250"/>
      <c r="G33" s="249" t="s">
        <v>1261</v>
      </c>
      <c r="H33" s="247" t="s">
        <v>1260</v>
      </c>
      <c r="I33" s="248"/>
      <c r="J33" s="249" t="s">
        <v>1259</v>
      </c>
      <c r="K33" s="247" t="s">
        <v>1258</v>
      </c>
      <c r="L33" s="26"/>
    </row>
    <row r="34" spans="1:12" ht="11.1" customHeight="1">
      <c r="A34" s="2854"/>
      <c r="B34" s="2855"/>
      <c r="C34" s="247"/>
      <c r="D34" s="249"/>
      <c r="E34" s="247" t="s">
        <v>1257</v>
      </c>
      <c r="F34" s="250"/>
      <c r="G34" s="249" t="s">
        <v>1256</v>
      </c>
      <c r="H34" s="247" t="s">
        <v>1255</v>
      </c>
      <c r="I34" s="248"/>
      <c r="J34" s="249" t="s">
        <v>1254</v>
      </c>
      <c r="K34" s="247" t="s">
        <v>1253</v>
      </c>
      <c r="L34" s="26"/>
    </row>
    <row r="35" spans="1:12" ht="11.1" customHeight="1">
      <c r="A35" s="2854"/>
      <c r="B35" s="2855"/>
      <c r="C35" s="247"/>
      <c r="D35" s="249" t="s">
        <v>1252</v>
      </c>
      <c r="E35" s="247" t="s">
        <v>1251</v>
      </c>
      <c r="F35" s="250"/>
      <c r="G35" s="249" t="s">
        <v>1250</v>
      </c>
      <c r="H35" s="258" t="s">
        <v>1249</v>
      </c>
      <c r="I35" s="248"/>
      <c r="J35" s="249" t="s">
        <v>1248</v>
      </c>
      <c r="K35" s="247" t="s">
        <v>1247</v>
      </c>
      <c r="L35" s="26"/>
    </row>
    <row r="36" spans="1:12" ht="11.1" customHeight="1">
      <c r="A36" s="2854"/>
      <c r="B36" s="2855"/>
      <c r="C36" s="247"/>
      <c r="D36" s="249" t="s">
        <v>1246</v>
      </c>
      <c r="E36" s="247" t="s">
        <v>1245</v>
      </c>
      <c r="F36" s="250"/>
      <c r="G36" s="247"/>
      <c r="H36" s="247" t="s">
        <v>1244</v>
      </c>
      <c r="I36" s="248"/>
      <c r="J36" s="249" t="s">
        <v>1243</v>
      </c>
      <c r="K36" s="247" t="s">
        <v>1242</v>
      </c>
      <c r="L36" s="26"/>
    </row>
    <row r="37" spans="1:12" ht="11.1" customHeight="1">
      <c r="A37" s="2854"/>
      <c r="B37" s="2855"/>
      <c r="C37" s="247"/>
      <c r="D37" s="247" t="s">
        <v>1241</v>
      </c>
      <c r="E37" s="247"/>
      <c r="F37" s="250"/>
      <c r="G37" s="249" t="s">
        <v>1240</v>
      </c>
      <c r="H37" s="247" t="s">
        <v>1239</v>
      </c>
      <c r="I37" s="248"/>
      <c r="J37" s="249" t="s">
        <v>1238</v>
      </c>
      <c r="K37" s="247" t="s">
        <v>1237</v>
      </c>
      <c r="L37" s="26"/>
    </row>
    <row r="38" spans="1:12" ht="11.1" customHeight="1">
      <c r="A38" s="2854"/>
      <c r="B38" s="2855"/>
      <c r="C38" s="247"/>
      <c r="D38" s="249" t="s">
        <v>1236</v>
      </c>
      <c r="E38" s="247" t="s">
        <v>1235</v>
      </c>
      <c r="F38" s="250"/>
      <c r="G38" s="249" t="s">
        <v>1234</v>
      </c>
      <c r="H38" s="247" t="s">
        <v>1233</v>
      </c>
      <c r="I38" s="248"/>
      <c r="J38" s="247" t="s">
        <v>1232</v>
      </c>
      <c r="K38" s="247"/>
      <c r="L38" s="26"/>
    </row>
    <row r="39" spans="1:12" ht="11.1" customHeight="1">
      <c r="A39" s="2854"/>
      <c r="B39" s="2855"/>
      <c r="C39" s="247"/>
      <c r="D39" s="249" t="s">
        <v>1231</v>
      </c>
      <c r="E39" s="247" t="s">
        <v>1230</v>
      </c>
      <c r="F39" s="250"/>
      <c r="G39" s="249" t="s">
        <v>1229</v>
      </c>
      <c r="H39" s="247" t="s">
        <v>1228</v>
      </c>
      <c r="I39" s="248"/>
      <c r="J39" s="249" t="s">
        <v>1227</v>
      </c>
      <c r="K39" s="247" t="s">
        <v>1226</v>
      </c>
      <c r="L39" s="26"/>
    </row>
    <row r="40" spans="1:12" ht="11.1" customHeight="1">
      <c r="A40" s="2854"/>
      <c r="B40" s="2855"/>
      <c r="C40" s="247"/>
      <c r="D40" s="249" t="s">
        <v>1112</v>
      </c>
      <c r="E40" s="247" t="s">
        <v>1225</v>
      </c>
      <c r="F40" s="250"/>
      <c r="G40" s="249" t="s">
        <v>1224</v>
      </c>
      <c r="H40" s="247" t="s">
        <v>1223</v>
      </c>
      <c r="I40" s="248"/>
      <c r="J40" s="249" t="s">
        <v>1222</v>
      </c>
      <c r="K40" s="258" t="s">
        <v>1221</v>
      </c>
      <c r="L40" s="26"/>
    </row>
    <row r="41" spans="1:12" ht="11.1" customHeight="1">
      <c r="A41" s="2854"/>
      <c r="B41" s="2855"/>
      <c r="C41" s="247"/>
      <c r="D41" s="249" t="s">
        <v>1220</v>
      </c>
      <c r="E41" s="258" t="s">
        <v>1219</v>
      </c>
      <c r="F41" s="250"/>
      <c r="G41" s="249" t="s">
        <v>1218</v>
      </c>
      <c r="H41" s="247" t="s">
        <v>1217</v>
      </c>
      <c r="I41" s="248"/>
      <c r="J41" s="249"/>
      <c r="K41" s="247" t="s">
        <v>1216</v>
      </c>
      <c r="L41" s="26"/>
    </row>
    <row r="42" spans="1:12" ht="11.1" customHeight="1">
      <c r="A42" s="2854"/>
      <c r="B42" s="2855"/>
      <c r="C42" s="247"/>
      <c r="D42" s="249"/>
      <c r="E42" s="247" t="s">
        <v>1215</v>
      </c>
      <c r="F42" s="250"/>
      <c r="G42" s="249" t="s">
        <v>1214</v>
      </c>
      <c r="H42" s="247" t="s">
        <v>1213</v>
      </c>
      <c r="I42" s="248"/>
      <c r="J42" s="249" t="s">
        <v>1212</v>
      </c>
      <c r="K42" s="247" t="s">
        <v>1211</v>
      </c>
      <c r="L42" s="26"/>
    </row>
    <row r="43" spans="1:12" ht="11.1" customHeight="1">
      <c r="A43" s="2854"/>
      <c r="B43" s="2855"/>
      <c r="C43" s="247"/>
      <c r="D43" s="249" t="s">
        <v>1210</v>
      </c>
      <c r="E43" s="247" t="s">
        <v>1209</v>
      </c>
      <c r="F43" s="250"/>
      <c r="G43" s="249" t="s">
        <v>1208</v>
      </c>
      <c r="H43" s="247" t="s">
        <v>1207</v>
      </c>
      <c r="I43" s="248"/>
      <c r="J43" s="249" t="s">
        <v>1206</v>
      </c>
      <c r="K43" s="247" t="s">
        <v>1205</v>
      </c>
      <c r="L43" s="26"/>
    </row>
    <row r="44" spans="1:12" ht="11.1" customHeight="1">
      <c r="A44" s="2854"/>
      <c r="B44" s="2855"/>
      <c r="C44" s="247"/>
      <c r="D44" s="249" t="s">
        <v>1204</v>
      </c>
      <c r="E44" s="258" t="s">
        <v>1203</v>
      </c>
      <c r="F44" s="250"/>
      <c r="G44" s="249" t="s">
        <v>1202</v>
      </c>
      <c r="H44" s="247" t="s">
        <v>1201</v>
      </c>
      <c r="I44" s="248"/>
      <c r="J44" s="249" t="s">
        <v>1200</v>
      </c>
      <c r="K44" s="247" t="s">
        <v>1199</v>
      </c>
      <c r="L44" s="26"/>
    </row>
    <row r="45" spans="1:12" ht="11.1" customHeight="1">
      <c r="A45" s="2854"/>
      <c r="B45" s="2855"/>
      <c r="C45" s="247"/>
      <c r="D45" s="249"/>
      <c r="E45" s="247" t="s">
        <v>1198</v>
      </c>
      <c r="F45" s="250"/>
      <c r="G45" s="249" t="s">
        <v>1197</v>
      </c>
      <c r="H45" s="247" t="s">
        <v>1196</v>
      </c>
      <c r="I45" s="248"/>
      <c r="J45" s="249" t="s">
        <v>1195</v>
      </c>
      <c r="K45" s="247" t="s">
        <v>1194</v>
      </c>
      <c r="L45" s="26"/>
    </row>
    <row r="46" spans="1:12" ht="11.1" customHeight="1">
      <c r="A46" s="2854"/>
      <c r="B46" s="2855"/>
      <c r="C46" s="247"/>
      <c r="D46" s="249" t="s">
        <v>1193</v>
      </c>
      <c r="E46" s="258" t="s">
        <v>1192</v>
      </c>
      <c r="F46" s="250"/>
      <c r="G46" s="249" t="s">
        <v>1191</v>
      </c>
      <c r="H46" s="247" t="s">
        <v>1190</v>
      </c>
      <c r="I46" s="248"/>
      <c r="J46" s="249" t="s">
        <v>1189</v>
      </c>
      <c r="K46" s="258" t="s">
        <v>1188</v>
      </c>
      <c r="L46" s="26"/>
    </row>
    <row r="47" spans="1:12" ht="11.1" customHeight="1">
      <c r="A47" s="2854"/>
      <c r="B47" s="2855"/>
      <c r="C47" s="247"/>
      <c r="D47" s="249"/>
      <c r="E47" s="258" t="s">
        <v>1187</v>
      </c>
      <c r="F47" s="250"/>
      <c r="G47" s="249" t="s">
        <v>1186</v>
      </c>
      <c r="H47" s="247" t="s">
        <v>1185</v>
      </c>
      <c r="I47" s="248"/>
      <c r="J47" s="249"/>
      <c r="K47" s="258" t="s">
        <v>1184</v>
      </c>
      <c r="L47" s="26"/>
    </row>
    <row r="48" spans="1:12" ht="11.1" customHeight="1">
      <c r="A48" s="2854"/>
      <c r="B48" s="2855"/>
      <c r="C48" s="247"/>
      <c r="D48" s="249"/>
      <c r="E48" s="247" t="s">
        <v>1183</v>
      </c>
      <c r="F48" s="250"/>
      <c r="G48" s="249" t="s">
        <v>1182</v>
      </c>
      <c r="H48" s="258" t="s">
        <v>1181</v>
      </c>
      <c r="I48" s="248"/>
      <c r="J48" s="249"/>
      <c r="K48" s="258" t="s">
        <v>1180</v>
      </c>
      <c r="L48" s="26"/>
    </row>
    <row r="49" spans="1:12" ht="11.1" customHeight="1">
      <c r="A49" s="2854"/>
      <c r="B49" s="256"/>
      <c r="C49" s="247"/>
      <c r="D49" s="249" t="s">
        <v>1179</v>
      </c>
      <c r="E49" s="258" t="s">
        <v>1178</v>
      </c>
      <c r="F49" s="250"/>
      <c r="G49" s="249"/>
      <c r="H49" s="247" t="s">
        <v>1177</v>
      </c>
      <c r="I49" s="248"/>
      <c r="J49" s="247" t="s">
        <v>830</v>
      </c>
      <c r="K49" s="247"/>
      <c r="L49" s="26"/>
    </row>
    <row r="50" spans="1:12" ht="11.25" customHeight="1">
      <c r="A50" s="2854"/>
      <c r="B50" s="256"/>
      <c r="C50" s="247"/>
      <c r="D50" s="249"/>
      <c r="E50" s="247" t="s">
        <v>1176</v>
      </c>
      <c r="F50" s="250"/>
      <c r="G50" s="249" t="s">
        <v>1175</v>
      </c>
      <c r="H50" s="247" t="s">
        <v>1174</v>
      </c>
      <c r="I50" s="248"/>
      <c r="J50" s="249" t="s">
        <v>1173</v>
      </c>
      <c r="K50" s="258" t="s">
        <v>1172</v>
      </c>
      <c r="L50" s="26"/>
    </row>
    <row r="51" spans="1:12" ht="6" customHeight="1">
      <c r="A51" s="2854"/>
      <c r="B51" s="260"/>
      <c r="C51" s="244"/>
      <c r="D51" s="244"/>
      <c r="E51" s="244"/>
      <c r="F51" s="246"/>
      <c r="G51" s="244"/>
      <c r="H51" s="244"/>
      <c r="I51" s="245"/>
      <c r="J51" s="244"/>
      <c r="K51" s="244"/>
      <c r="L51" s="27"/>
    </row>
    <row r="52" spans="1:12" ht="6" customHeight="1">
      <c r="A52" s="2854"/>
      <c r="B52" s="259"/>
      <c r="C52" s="252"/>
      <c r="D52" s="247"/>
      <c r="E52" s="247"/>
      <c r="F52" s="250"/>
      <c r="G52" s="247"/>
      <c r="H52" s="247"/>
      <c r="I52" s="253"/>
      <c r="J52" s="252"/>
      <c r="K52" s="252"/>
      <c r="L52" s="26"/>
    </row>
    <row r="53" spans="1:12" ht="11.1" customHeight="1">
      <c r="A53" s="2854"/>
      <c r="B53" s="2855" t="s">
        <v>1171</v>
      </c>
      <c r="C53" s="247"/>
      <c r="D53" s="247" t="s">
        <v>1170</v>
      </c>
      <c r="E53" s="247" t="s">
        <v>1169</v>
      </c>
      <c r="F53" s="250"/>
      <c r="G53" s="249" t="s">
        <v>1076</v>
      </c>
      <c r="H53" s="247" t="s">
        <v>1168</v>
      </c>
      <c r="I53" s="248"/>
      <c r="J53" s="249" t="s">
        <v>1167</v>
      </c>
      <c r="K53" s="247" t="s">
        <v>1166</v>
      </c>
      <c r="L53" s="26"/>
    </row>
    <row r="54" spans="1:12" ht="11.1" customHeight="1">
      <c r="A54" s="2854"/>
      <c r="B54" s="2855"/>
      <c r="C54" s="247"/>
      <c r="D54" s="249" t="s">
        <v>1096</v>
      </c>
      <c r="E54" s="247" t="s">
        <v>1165</v>
      </c>
      <c r="F54" s="250"/>
      <c r="G54" s="249" t="s">
        <v>1133</v>
      </c>
      <c r="H54" s="247" t="s">
        <v>1164</v>
      </c>
      <c r="I54" s="248"/>
      <c r="J54" s="249" t="s">
        <v>1163</v>
      </c>
      <c r="K54" s="258" t="s">
        <v>1162</v>
      </c>
      <c r="L54" s="26"/>
    </row>
    <row r="55" spans="1:12" ht="11.1" customHeight="1">
      <c r="A55" s="2854"/>
      <c r="B55" s="2855"/>
      <c r="C55" s="247"/>
      <c r="D55" s="249" t="s">
        <v>1090</v>
      </c>
      <c r="E55" s="247" t="s">
        <v>1161</v>
      </c>
      <c r="F55" s="250"/>
      <c r="G55" s="249" t="s">
        <v>1160</v>
      </c>
      <c r="H55" s="247" t="s">
        <v>1159</v>
      </c>
      <c r="I55" s="248"/>
      <c r="J55" s="247"/>
      <c r="K55" s="247" t="s">
        <v>1158</v>
      </c>
      <c r="L55" s="26"/>
    </row>
    <row r="56" spans="1:12" ht="11.1" customHeight="1">
      <c r="A56" s="2854"/>
      <c r="B56" s="2855"/>
      <c r="C56" s="247"/>
      <c r="D56" s="249" t="s">
        <v>1085</v>
      </c>
      <c r="E56" s="247" t="s">
        <v>1157</v>
      </c>
      <c r="F56" s="250"/>
      <c r="G56" s="249" t="s">
        <v>1156</v>
      </c>
      <c r="H56" s="247" t="s">
        <v>1155</v>
      </c>
      <c r="I56" s="248"/>
      <c r="J56" s="249" t="s">
        <v>1154</v>
      </c>
      <c r="K56" s="247" t="s">
        <v>1153</v>
      </c>
      <c r="L56" s="26"/>
    </row>
    <row r="57" spans="1:12" ht="11.1" customHeight="1">
      <c r="A57" s="2854"/>
      <c r="B57" s="2855"/>
      <c r="C57" s="247"/>
      <c r="D57" s="249" t="s">
        <v>1092</v>
      </c>
      <c r="E57" s="247" t="s">
        <v>1152</v>
      </c>
      <c r="F57" s="250"/>
      <c r="G57" s="249" t="s">
        <v>1151</v>
      </c>
      <c r="H57" s="247" t="s">
        <v>1150</v>
      </c>
      <c r="I57" s="248"/>
      <c r="J57" s="249" t="s">
        <v>1149</v>
      </c>
      <c r="K57" s="258" t="s">
        <v>1148</v>
      </c>
      <c r="L57" s="26"/>
    </row>
    <row r="58" spans="1:12" ht="11.1" customHeight="1">
      <c r="A58" s="2854"/>
      <c r="B58" s="2855"/>
      <c r="C58" s="247"/>
      <c r="D58" s="249" t="s">
        <v>1087</v>
      </c>
      <c r="E58" s="247" t="s">
        <v>1147</v>
      </c>
      <c r="F58" s="250"/>
      <c r="G58" s="249" t="s">
        <v>1146</v>
      </c>
      <c r="H58" s="247" t="s">
        <v>1145</v>
      </c>
      <c r="I58" s="248"/>
      <c r="J58" s="247"/>
      <c r="K58" s="247" t="s">
        <v>1144</v>
      </c>
      <c r="L58" s="26"/>
    </row>
    <row r="59" spans="1:12" ht="11.1" customHeight="1">
      <c r="A59" s="2854"/>
      <c r="B59" s="2855"/>
      <c r="C59" s="247"/>
      <c r="D59" s="249" t="s">
        <v>1081</v>
      </c>
      <c r="E59" s="247" t="s">
        <v>1143</v>
      </c>
      <c r="F59" s="250"/>
      <c r="G59" s="249" t="s">
        <v>1142</v>
      </c>
      <c r="H59" s="247" t="s">
        <v>1141</v>
      </c>
      <c r="I59" s="248"/>
      <c r="J59" s="249" t="s">
        <v>1140</v>
      </c>
      <c r="K59" s="247" t="s">
        <v>1139</v>
      </c>
      <c r="L59" s="26"/>
    </row>
    <row r="60" spans="1:12" ht="11.1" customHeight="1">
      <c r="A60" s="2854"/>
      <c r="B60" s="2855"/>
      <c r="C60" s="247"/>
      <c r="D60" s="249" t="s">
        <v>1076</v>
      </c>
      <c r="E60" s="247" t="s">
        <v>1138</v>
      </c>
      <c r="F60" s="250"/>
      <c r="G60" s="249" t="s">
        <v>1137</v>
      </c>
      <c r="H60" s="247" t="s">
        <v>1136</v>
      </c>
      <c r="I60" s="248"/>
      <c r="J60" s="249" t="s">
        <v>1135</v>
      </c>
      <c r="K60" s="247" t="s">
        <v>1134</v>
      </c>
      <c r="L60" s="26"/>
    </row>
    <row r="61" spans="1:12" ht="11.1" customHeight="1">
      <c r="A61" s="2854"/>
      <c r="B61" s="2855"/>
      <c r="C61" s="247"/>
      <c r="D61" s="249" t="s">
        <v>1133</v>
      </c>
      <c r="E61" s="258" t="s">
        <v>1132</v>
      </c>
      <c r="F61" s="250"/>
      <c r="G61" s="249" t="s">
        <v>1131</v>
      </c>
      <c r="H61" s="247" t="s">
        <v>1130</v>
      </c>
      <c r="I61" s="248"/>
      <c r="J61" s="249" t="s">
        <v>1129</v>
      </c>
      <c r="K61" s="247" t="s">
        <v>1128</v>
      </c>
      <c r="L61" s="26"/>
    </row>
    <row r="62" spans="1:12" ht="11.1" customHeight="1">
      <c r="A62" s="2854"/>
      <c r="B62" s="2855"/>
      <c r="C62" s="247"/>
      <c r="D62" s="247"/>
      <c r="E62" s="258" t="s">
        <v>1127</v>
      </c>
      <c r="F62" s="250"/>
      <c r="G62" s="249" t="s">
        <v>1126</v>
      </c>
      <c r="H62" s="247" t="s">
        <v>1125</v>
      </c>
      <c r="I62" s="248"/>
      <c r="J62" s="249" t="s">
        <v>1124</v>
      </c>
      <c r="K62" s="258" t="s">
        <v>1123</v>
      </c>
      <c r="L62" s="26"/>
    </row>
    <row r="63" spans="1:12" ht="11.1" customHeight="1">
      <c r="A63" s="2854"/>
      <c r="B63" s="2855"/>
      <c r="C63" s="247"/>
      <c r="D63" s="247"/>
      <c r="E63" s="258" t="s">
        <v>1122</v>
      </c>
      <c r="F63" s="250"/>
      <c r="G63" s="249" t="s">
        <v>1121</v>
      </c>
      <c r="H63" s="247" t="s">
        <v>1120</v>
      </c>
      <c r="I63" s="248"/>
      <c r="J63" s="249"/>
      <c r="K63" s="258" t="s">
        <v>1054</v>
      </c>
      <c r="L63" s="26"/>
    </row>
    <row r="64" spans="1:12" ht="11.1" customHeight="1">
      <c r="A64" s="2854"/>
      <c r="B64" s="2855"/>
      <c r="C64" s="247"/>
      <c r="D64" s="247"/>
      <c r="E64" s="258" t="s">
        <v>1119</v>
      </c>
      <c r="F64" s="250"/>
      <c r="G64" s="249" t="s">
        <v>1118</v>
      </c>
      <c r="H64" s="247" t="s">
        <v>1117</v>
      </c>
      <c r="I64" s="248"/>
      <c r="J64" s="249"/>
      <c r="K64" s="247" t="s">
        <v>1116</v>
      </c>
      <c r="L64" s="26"/>
    </row>
    <row r="65" spans="1:12" ht="11.1" customHeight="1">
      <c r="A65" s="2854"/>
      <c r="B65" s="2855"/>
      <c r="C65" s="247"/>
      <c r="D65" s="247"/>
      <c r="E65" s="258" t="s">
        <v>1115</v>
      </c>
      <c r="F65" s="250"/>
      <c r="G65" s="249" t="s">
        <v>1114</v>
      </c>
      <c r="H65" s="258" t="s">
        <v>1113</v>
      </c>
      <c r="I65" s="248"/>
      <c r="J65" s="247" t="s">
        <v>1112</v>
      </c>
      <c r="K65" s="247" t="s">
        <v>1111</v>
      </c>
      <c r="L65" s="26"/>
    </row>
    <row r="66" spans="1:12" ht="11.1" customHeight="1">
      <c r="A66" s="2854"/>
      <c r="B66" s="2855"/>
      <c r="C66" s="247"/>
      <c r="D66" s="247"/>
      <c r="E66" s="258" t="s">
        <v>1110</v>
      </c>
      <c r="F66" s="250"/>
      <c r="G66" s="249"/>
      <c r="H66" s="247" t="s">
        <v>1109</v>
      </c>
      <c r="I66" s="248"/>
      <c r="J66" s="249" t="s">
        <v>1108</v>
      </c>
      <c r="K66" s="247" t="s">
        <v>1107</v>
      </c>
      <c r="L66" s="26"/>
    </row>
    <row r="67" spans="1:12" ht="11.1" customHeight="1">
      <c r="A67" s="2854"/>
      <c r="B67" s="2855"/>
      <c r="C67" s="247"/>
      <c r="D67" s="247"/>
      <c r="E67" s="247" t="s">
        <v>1106</v>
      </c>
      <c r="F67" s="250"/>
      <c r="G67" s="249" t="s">
        <v>1105</v>
      </c>
      <c r="H67" s="247" t="s">
        <v>1104</v>
      </c>
      <c r="I67" s="248"/>
      <c r="J67" s="249" t="s">
        <v>1103</v>
      </c>
      <c r="K67" s="247" t="s">
        <v>1102</v>
      </c>
      <c r="L67" s="26"/>
    </row>
    <row r="68" spans="1:12" ht="11.1" customHeight="1">
      <c r="A68" s="2854"/>
      <c r="B68" s="2855"/>
      <c r="C68" s="247"/>
      <c r="D68" s="247" t="s">
        <v>1101</v>
      </c>
      <c r="E68" s="247" t="s">
        <v>1100</v>
      </c>
      <c r="F68" s="250"/>
      <c r="G68" s="249" t="s">
        <v>1099</v>
      </c>
      <c r="H68" s="247" t="s">
        <v>1098</v>
      </c>
      <c r="I68" s="248"/>
      <c r="J68" s="249" t="s">
        <v>1085</v>
      </c>
      <c r="K68" s="247" t="s">
        <v>1097</v>
      </c>
      <c r="L68" s="26"/>
    </row>
    <row r="69" spans="1:12" ht="11.1" customHeight="1">
      <c r="A69" s="2854"/>
      <c r="B69" s="2855"/>
      <c r="C69" s="247"/>
      <c r="D69" s="249" t="s">
        <v>1096</v>
      </c>
      <c r="E69" s="247" t="s">
        <v>1095</v>
      </c>
      <c r="F69" s="250"/>
      <c r="G69" s="249" t="s">
        <v>1094</v>
      </c>
      <c r="H69" s="258" t="s">
        <v>1093</v>
      </c>
      <c r="I69" s="248"/>
      <c r="J69" s="249" t="s">
        <v>1092</v>
      </c>
      <c r="K69" s="247" t="s">
        <v>1091</v>
      </c>
      <c r="L69" s="26"/>
    </row>
    <row r="70" spans="1:12" ht="11.1" customHeight="1">
      <c r="A70" s="2854"/>
      <c r="B70" s="2855"/>
      <c r="C70" s="247"/>
      <c r="D70" s="249" t="s">
        <v>1090</v>
      </c>
      <c r="E70" s="247" t="s">
        <v>1089</v>
      </c>
      <c r="F70" s="250"/>
      <c r="G70" s="249"/>
      <c r="H70" s="247" t="s">
        <v>1088</v>
      </c>
      <c r="I70" s="248"/>
      <c r="J70" s="249" t="s">
        <v>1087</v>
      </c>
      <c r="K70" s="247" t="s">
        <v>1086</v>
      </c>
      <c r="L70" s="26"/>
    </row>
    <row r="71" spans="1:12" ht="11.1" customHeight="1">
      <c r="A71" s="2854"/>
      <c r="B71" s="2855"/>
      <c r="C71" s="247"/>
      <c r="D71" s="249" t="s">
        <v>1085</v>
      </c>
      <c r="E71" s="258" t="s">
        <v>1084</v>
      </c>
      <c r="F71" s="250"/>
      <c r="G71" s="249" t="s">
        <v>1083</v>
      </c>
      <c r="H71" s="247" t="s">
        <v>1082</v>
      </c>
      <c r="I71" s="248"/>
      <c r="J71" s="249" t="s">
        <v>1081</v>
      </c>
      <c r="K71" s="247" t="s">
        <v>1080</v>
      </c>
      <c r="L71" s="26"/>
    </row>
    <row r="72" spans="1:12" ht="11.1" customHeight="1">
      <c r="A72" s="2854"/>
      <c r="B72" s="2855"/>
      <c r="C72" s="247"/>
      <c r="D72" s="247"/>
      <c r="E72" s="258" t="s">
        <v>1079</v>
      </c>
      <c r="F72" s="250"/>
      <c r="G72" s="249" t="s">
        <v>1078</v>
      </c>
      <c r="H72" s="247" t="s">
        <v>1077</v>
      </c>
      <c r="I72" s="248"/>
      <c r="J72" s="249" t="s">
        <v>1076</v>
      </c>
      <c r="K72" s="247" t="s">
        <v>1075</v>
      </c>
      <c r="L72" s="26"/>
    </row>
    <row r="73" spans="1:12" ht="11.1" customHeight="1">
      <c r="A73" s="2854"/>
      <c r="B73" s="2855"/>
      <c r="C73" s="247"/>
      <c r="D73" s="247"/>
      <c r="E73" s="247" t="s">
        <v>1074</v>
      </c>
      <c r="F73" s="250"/>
      <c r="G73" s="249" t="s">
        <v>1073</v>
      </c>
      <c r="H73" s="247" t="s">
        <v>1072</v>
      </c>
      <c r="I73" s="248"/>
      <c r="J73" s="249" t="s">
        <v>1071</v>
      </c>
      <c r="K73" s="247" t="s">
        <v>1070</v>
      </c>
      <c r="L73" s="26"/>
    </row>
    <row r="74" spans="1:12" ht="11.1" customHeight="1">
      <c r="A74" s="2854"/>
      <c r="B74" s="2855"/>
      <c r="C74" s="247"/>
      <c r="D74" s="249" t="s">
        <v>1069</v>
      </c>
      <c r="E74" s="258" t="s">
        <v>1068</v>
      </c>
      <c r="F74" s="250"/>
      <c r="G74" s="249" t="s">
        <v>1067</v>
      </c>
      <c r="H74" s="247" t="s">
        <v>1066</v>
      </c>
      <c r="I74" s="248"/>
      <c r="J74" s="249" t="s">
        <v>1065</v>
      </c>
      <c r="K74" s="247" t="s">
        <v>1064</v>
      </c>
      <c r="L74" s="26"/>
    </row>
    <row r="75" spans="1:12" ht="11.25" customHeight="1">
      <c r="A75" s="2854"/>
      <c r="B75" s="2855"/>
      <c r="C75" s="247"/>
      <c r="D75" s="247"/>
      <c r="E75" s="247" t="s">
        <v>1063</v>
      </c>
      <c r="F75" s="250"/>
      <c r="G75" s="249" t="s">
        <v>1062</v>
      </c>
      <c r="H75" s="247" t="s">
        <v>1061</v>
      </c>
      <c r="I75" s="248"/>
      <c r="J75" s="249" t="s">
        <v>1060</v>
      </c>
      <c r="K75" s="258" t="s">
        <v>1059</v>
      </c>
      <c r="L75" s="26"/>
    </row>
    <row r="76" spans="1:12">
      <c r="A76" s="257"/>
      <c r="B76" s="2855"/>
      <c r="C76" s="247"/>
      <c r="D76" s="249" t="s">
        <v>1058</v>
      </c>
      <c r="E76" s="247" t="s">
        <v>1057</v>
      </c>
      <c r="F76" s="250"/>
      <c r="G76" s="249" t="s">
        <v>1056</v>
      </c>
      <c r="H76" s="247" t="s">
        <v>1055</v>
      </c>
      <c r="I76" s="248"/>
      <c r="J76" s="247"/>
      <c r="K76" s="258" t="s">
        <v>1054</v>
      </c>
      <c r="L76" s="26"/>
    </row>
    <row r="77" spans="1:12">
      <c r="A77" s="257"/>
      <c r="B77" s="2855"/>
      <c r="C77" s="247"/>
      <c r="D77" s="249" t="s">
        <v>1053</v>
      </c>
      <c r="E77" s="247" t="s">
        <v>1052</v>
      </c>
      <c r="F77" s="250"/>
      <c r="G77" s="249" t="s">
        <v>1051</v>
      </c>
      <c r="H77" s="247" t="s">
        <v>1050</v>
      </c>
      <c r="I77" s="248"/>
      <c r="J77" s="247"/>
      <c r="K77" s="247" t="s">
        <v>1049</v>
      </c>
      <c r="L77" s="26"/>
    </row>
    <row r="78" spans="1:12" ht="6" customHeight="1">
      <c r="A78" s="2849" t="s">
        <v>1048</v>
      </c>
      <c r="B78" s="2850"/>
      <c r="C78" s="252"/>
      <c r="D78" s="254"/>
      <c r="E78" s="252"/>
      <c r="F78" s="255"/>
      <c r="G78" s="254"/>
      <c r="H78" s="252"/>
      <c r="I78" s="253"/>
      <c r="J78" s="252"/>
      <c r="K78" s="252"/>
      <c r="L78" s="25"/>
    </row>
    <row r="79" spans="1:12" ht="13.5" customHeight="1">
      <c r="A79" s="2851"/>
      <c r="B79" s="2851"/>
      <c r="C79" s="247"/>
      <c r="D79" s="251" t="s">
        <v>1047</v>
      </c>
      <c r="E79" s="247"/>
      <c r="F79" s="250"/>
      <c r="G79" s="249"/>
      <c r="H79" s="247"/>
      <c r="I79" s="248"/>
      <c r="J79" s="247"/>
      <c r="K79" s="247"/>
      <c r="L79" s="26"/>
    </row>
    <row r="80" spans="1:12" ht="13.5" customHeight="1">
      <c r="A80" s="2851"/>
      <c r="B80" s="2851"/>
      <c r="C80" s="247"/>
      <c r="D80" s="251" t="s">
        <v>1046</v>
      </c>
      <c r="E80" s="247"/>
      <c r="F80" s="250"/>
      <c r="G80" s="249"/>
      <c r="H80" s="247"/>
      <c r="I80" s="248"/>
      <c r="J80" s="247"/>
      <c r="K80" s="247"/>
      <c r="L80" s="26"/>
    </row>
    <row r="81" spans="1:12" ht="13.5" customHeight="1">
      <c r="A81" s="2851"/>
      <c r="B81" s="2851"/>
      <c r="C81" s="247"/>
      <c r="D81" s="30" t="s">
        <v>1045</v>
      </c>
      <c r="E81" s="24"/>
      <c r="F81" s="250"/>
      <c r="G81" s="249"/>
      <c r="H81" s="247"/>
      <c r="I81" s="248"/>
      <c r="J81" s="247"/>
      <c r="K81" s="247"/>
      <c r="L81" s="26"/>
    </row>
    <row r="82" spans="1:12" ht="12.2" customHeight="1">
      <c r="A82" s="2852"/>
      <c r="B82" s="2852"/>
      <c r="C82" s="244"/>
      <c r="D82" s="244"/>
      <c r="E82" s="244"/>
      <c r="F82" s="246"/>
      <c r="G82" s="244"/>
      <c r="H82" s="244"/>
      <c r="I82" s="245"/>
      <c r="J82" s="244"/>
      <c r="K82" s="244"/>
      <c r="L82" s="27"/>
    </row>
    <row r="83" spans="1:12">
      <c r="L83" s="243"/>
    </row>
    <row r="84" spans="1:12">
      <c r="L84" s="243"/>
    </row>
    <row r="86" spans="1:12">
      <c r="K86" s="20"/>
    </row>
  </sheetData>
  <mergeCells count="6">
    <mergeCell ref="A1:L1"/>
    <mergeCell ref="A78:B82"/>
    <mergeCell ref="A3:A23"/>
    <mergeCell ref="A26:A75"/>
    <mergeCell ref="B26:B48"/>
    <mergeCell ref="B53:B77"/>
  </mergeCells>
  <phoneticPr fontId="4"/>
  <printOptions horizontalCentered="1" verticalCentered="1"/>
  <pageMargins left="0.59055118110236227" right="0.19685039370078741" top="0.19685039370078741" bottom="0.19685039370078741" header="0.31496062992125984" footer="0.19685039370078741"/>
  <pageSetup paperSize="9" scale="92" firstPageNumber="23" orientation="portrait" useFirstPageNumber="1" r:id="rId1"/>
  <headerFooter alignWithMargins="0">
    <oddFooter>&amp;C- &amp;P -&amp;RH17.04.01改訂</oddFooter>
  </headerFooter>
  <ignoredErrors>
    <ignoredError sqref="D3:J23 D27:J51 D53:J77" numberStoredAsText="1"/>
  </ignoredErrors>
</worksheet>
</file>

<file path=xl/worksheets/sheet29.xml><?xml version="1.0" encoding="utf-8"?>
<worksheet xmlns="http://schemas.openxmlformats.org/spreadsheetml/2006/main" xmlns:r="http://schemas.openxmlformats.org/officeDocument/2006/relationships">
  <sheetPr codeName="Sheet28">
    <tabColor rgb="FF92D050"/>
  </sheetPr>
  <dimension ref="B1:I71"/>
  <sheetViews>
    <sheetView view="pageBreakPreview" zoomScale="60" zoomScaleNormal="100" workbookViewId="0"/>
  </sheetViews>
  <sheetFormatPr defaultRowHeight="13.5"/>
  <cols>
    <col min="1" max="1" width="2.625" style="40" customWidth="1"/>
    <col min="2" max="2" width="5.625" style="40" customWidth="1"/>
    <col min="3" max="4" width="13.125" style="40" customWidth="1"/>
    <col min="5" max="5" width="26.25" style="40" customWidth="1"/>
    <col min="6" max="7" width="13.625" style="40" customWidth="1"/>
    <col min="8" max="8" width="1.375" style="40" customWidth="1"/>
    <col min="9" max="16384" width="9" style="40"/>
  </cols>
  <sheetData>
    <row r="1" spans="2:7" ht="15" customHeight="1"/>
    <row r="2" spans="2:7" ht="24.95" customHeight="1">
      <c r="B2" s="1048" t="s">
        <v>1789</v>
      </c>
      <c r="C2" s="1048"/>
      <c r="D2" s="1048"/>
      <c r="E2" s="1048"/>
      <c r="F2" s="1048"/>
      <c r="G2" s="1048"/>
    </row>
    <row r="3" spans="2:7" ht="11.25" customHeight="1" thickBot="1"/>
    <row r="4" spans="2:7" ht="21" customHeight="1" thickBot="1">
      <c r="B4" s="443" t="s">
        <v>1563</v>
      </c>
      <c r="C4" s="444" t="s">
        <v>1564</v>
      </c>
      <c r="D4" s="444" t="s">
        <v>1565</v>
      </c>
      <c r="E4" s="444" t="s">
        <v>1566</v>
      </c>
      <c r="F4" s="444" t="s">
        <v>1567</v>
      </c>
      <c r="G4" s="445" t="s">
        <v>1568</v>
      </c>
    </row>
    <row r="5" spans="2:7" ht="21" customHeight="1" thickTop="1">
      <c r="B5" s="2868" t="s">
        <v>1569</v>
      </c>
      <c r="C5" s="2873" t="s">
        <v>1570</v>
      </c>
      <c r="D5" s="2873"/>
      <c r="E5" s="446" t="s">
        <v>1571</v>
      </c>
      <c r="F5" s="2874">
        <v>50</v>
      </c>
      <c r="G5" s="2875">
        <v>10</v>
      </c>
    </row>
    <row r="6" spans="2:7" ht="21" customHeight="1">
      <c r="B6" s="2869"/>
      <c r="C6" s="2858"/>
      <c r="D6" s="2858"/>
      <c r="E6" s="447" t="s">
        <v>1572</v>
      </c>
      <c r="F6" s="2860"/>
      <c r="G6" s="2863"/>
    </row>
    <row r="7" spans="2:7" ht="21" customHeight="1">
      <c r="B7" s="2869"/>
      <c r="C7" s="2858"/>
      <c r="D7" s="2858"/>
      <c r="E7" s="238" t="s">
        <v>1573</v>
      </c>
      <c r="F7" s="2860"/>
      <c r="G7" s="2863"/>
    </row>
    <row r="8" spans="2:7" ht="21" customHeight="1">
      <c r="B8" s="2869"/>
      <c r="C8" s="2360"/>
      <c r="D8" s="2360"/>
      <c r="E8" s="447" t="s">
        <v>1574</v>
      </c>
      <c r="F8" s="2861"/>
      <c r="G8" s="2864"/>
    </row>
    <row r="9" spans="2:7" ht="21" customHeight="1">
      <c r="B9" s="2870"/>
      <c r="C9" s="2359" t="s">
        <v>1575</v>
      </c>
      <c r="D9" s="2359" t="s">
        <v>1576</v>
      </c>
      <c r="E9" s="238" t="s">
        <v>1577</v>
      </c>
      <c r="F9" s="2859">
        <v>200</v>
      </c>
      <c r="G9" s="2862">
        <v>40</v>
      </c>
    </row>
    <row r="10" spans="2:7" ht="21" customHeight="1">
      <c r="B10" s="2870"/>
      <c r="C10" s="2858"/>
      <c r="D10" s="2858"/>
      <c r="E10" s="238" t="s">
        <v>1578</v>
      </c>
      <c r="F10" s="2860"/>
      <c r="G10" s="2863"/>
    </row>
    <row r="11" spans="2:7" ht="21" customHeight="1">
      <c r="B11" s="2870"/>
      <c r="C11" s="2858"/>
      <c r="D11" s="2858"/>
      <c r="E11" s="238" t="s">
        <v>1579</v>
      </c>
      <c r="F11" s="2860"/>
      <c r="G11" s="2863"/>
    </row>
    <row r="12" spans="2:7" ht="21" customHeight="1">
      <c r="B12" s="2870"/>
      <c r="C12" s="2858"/>
      <c r="D12" s="2858"/>
      <c r="E12" s="238" t="s">
        <v>1580</v>
      </c>
      <c r="F12" s="2860"/>
      <c r="G12" s="2863"/>
    </row>
    <row r="13" spans="2:7" ht="21" customHeight="1">
      <c r="B13" s="2870"/>
      <c r="C13" s="2858"/>
      <c r="D13" s="2359" t="s">
        <v>1581</v>
      </c>
      <c r="E13" s="238" t="s">
        <v>1582</v>
      </c>
      <c r="F13" s="2859">
        <v>400</v>
      </c>
      <c r="G13" s="2862">
        <v>80</v>
      </c>
    </row>
    <row r="14" spans="2:7" ht="21" customHeight="1">
      <c r="B14" s="2870"/>
      <c r="C14" s="2858"/>
      <c r="D14" s="2858"/>
      <c r="E14" s="238" t="s">
        <v>1583</v>
      </c>
      <c r="F14" s="2860"/>
      <c r="G14" s="2863"/>
    </row>
    <row r="15" spans="2:7" ht="21" customHeight="1">
      <c r="B15" s="2870"/>
      <c r="C15" s="2360"/>
      <c r="D15" s="2360"/>
      <c r="E15" s="238" t="s">
        <v>1584</v>
      </c>
      <c r="F15" s="2861"/>
      <c r="G15" s="2864"/>
    </row>
    <row r="16" spans="2:7" ht="21" customHeight="1">
      <c r="B16" s="2870"/>
      <c r="C16" s="2359" t="s">
        <v>1585</v>
      </c>
      <c r="D16" s="2359"/>
      <c r="E16" s="238" t="s">
        <v>1586</v>
      </c>
      <c r="F16" s="448"/>
      <c r="G16" s="449"/>
    </row>
    <row r="17" spans="2:7" ht="21" customHeight="1">
      <c r="B17" s="2870"/>
      <c r="C17" s="2858"/>
      <c r="D17" s="2858"/>
      <c r="E17" s="238" t="s">
        <v>1587</v>
      </c>
      <c r="F17" s="448"/>
      <c r="G17" s="449"/>
    </row>
    <row r="18" spans="2:7" ht="21" customHeight="1">
      <c r="B18" s="2870"/>
      <c r="C18" s="2360"/>
      <c r="D18" s="2360"/>
      <c r="E18" s="238" t="s">
        <v>1588</v>
      </c>
      <c r="F18" s="450">
        <v>400</v>
      </c>
      <c r="G18" s="451">
        <v>80</v>
      </c>
    </row>
    <row r="19" spans="2:7" ht="21" customHeight="1">
      <c r="B19" s="2870"/>
      <c r="C19" s="2359" t="s">
        <v>1589</v>
      </c>
      <c r="D19" s="2359" t="s">
        <v>1576</v>
      </c>
      <c r="E19" s="238" t="s">
        <v>1590</v>
      </c>
      <c r="F19" s="2859">
        <v>1000</v>
      </c>
      <c r="G19" s="2862">
        <v>200</v>
      </c>
    </row>
    <row r="20" spans="2:7" ht="21" customHeight="1">
      <c r="B20" s="2870"/>
      <c r="C20" s="2858"/>
      <c r="D20" s="2858"/>
      <c r="E20" s="238" t="s">
        <v>1591</v>
      </c>
      <c r="F20" s="2860"/>
      <c r="G20" s="2863"/>
    </row>
    <row r="21" spans="2:7" ht="21" customHeight="1">
      <c r="B21" s="2870"/>
      <c r="C21" s="2858"/>
      <c r="D21" s="2858"/>
      <c r="E21" s="238" t="s">
        <v>1592</v>
      </c>
      <c r="F21" s="2860"/>
      <c r="G21" s="2863"/>
    </row>
    <row r="22" spans="2:7" ht="21" customHeight="1">
      <c r="B22" s="2870"/>
      <c r="C22" s="2858"/>
      <c r="D22" s="2858"/>
      <c r="E22" s="238" t="s">
        <v>1593</v>
      </c>
      <c r="F22" s="2860"/>
      <c r="G22" s="2863"/>
    </row>
    <row r="23" spans="2:7" ht="21" customHeight="1">
      <c r="B23" s="2870"/>
      <c r="C23" s="2858"/>
      <c r="D23" s="2858"/>
      <c r="E23" s="238" t="s">
        <v>1594</v>
      </c>
      <c r="F23" s="2860"/>
      <c r="G23" s="2863"/>
    </row>
    <row r="24" spans="2:7" ht="21" customHeight="1">
      <c r="B24" s="2870"/>
      <c r="C24" s="2858"/>
      <c r="D24" s="2858"/>
      <c r="E24" s="238" t="s">
        <v>1595</v>
      </c>
      <c r="F24" s="2860"/>
      <c r="G24" s="2863"/>
    </row>
    <row r="25" spans="2:7" ht="21" customHeight="1">
      <c r="B25" s="2870"/>
      <c r="C25" s="2858"/>
      <c r="D25" s="2359" t="s">
        <v>1581</v>
      </c>
      <c r="E25" s="238" t="s">
        <v>1596</v>
      </c>
      <c r="F25" s="2859">
        <v>2000</v>
      </c>
      <c r="G25" s="2862">
        <v>400</v>
      </c>
    </row>
    <row r="26" spans="2:7" ht="21" customHeight="1">
      <c r="B26" s="2870"/>
      <c r="C26" s="2360"/>
      <c r="D26" s="2360"/>
      <c r="E26" s="238" t="s">
        <v>1597</v>
      </c>
      <c r="F26" s="2861"/>
      <c r="G26" s="2864"/>
    </row>
    <row r="27" spans="2:7" ht="21" customHeight="1">
      <c r="B27" s="2870"/>
      <c r="C27" s="2359" t="s">
        <v>1598</v>
      </c>
      <c r="D27" s="2360" t="s">
        <v>1576</v>
      </c>
      <c r="E27" s="238" t="s">
        <v>1599</v>
      </c>
      <c r="F27" s="2859">
        <v>2000</v>
      </c>
      <c r="G27" s="2862">
        <v>400</v>
      </c>
    </row>
    <row r="28" spans="2:7" ht="21" customHeight="1">
      <c r="B28" s="2870"/>
      <c r="C28" s="2858"/>
      <c r="D28" s="2107"/>
      <c r="E28" s="238" t="s">
        <v>1600</v>
      </c>
      <c r="F28" s="2860"/>
      <c r="G28" s="2863"/>
    </row>
    <row r="29" spans="2:7" ht="21" customHeight="1">
      <c r="B29" s="2870"/>
      <c r="C29" s="2858"/>
      <c r="D29" s="2107"/>
      <c r="E29" s="238" t="s">
        <v>1601</v>
      </c>
      <c r="F29" s="2860"/>
      <c r="G29" s="2863"/>
    </row>
    <row r="30" spans="2:7" ht="21" customHeight="1">
      <c r="B30" s="2870"/>
      <c r="C30" s="2858"/>
      <c r="D30" s="2107"/>
      <c r="E30" s="238" t="s">
        <v>1602</v>
      </c>
      <c r="F30" s="2860"/>
      <c r="G30" s="2863"/>
    </row>
    <row r="31" spans="2:7" ht="21" customHeight="1">
      <c r="B31" s="2870"/>
      <c r="C31" s="2858"/>
      <c r="D31" s="2359" t="s">
        <v>1581</v>
      </c>
      <c r="E31" s="238" t="s">
        <v>1603</v>
      </c>
      <c r="F31" s="2859">
        <v>4000</v>
      </c>
      <c r="G31" s="2862">
        <v>800</v>
      </c>
    </row>
    <row r="32" spans="2:7" ht="21" customHeight="1">
      <c r="B32" s="2870"/>
      <c r="C32" s="2360"/>
      <c r="D32" s="2360"/>
      <c r="E32" s="238" t="s">
        <v>1604</v>
      </c>
      <c r="F32" s="2861"/>
      <c r="G32" s="2864"/>
    </row>
    <row r="33" spans="2:9" ht="21" customHeight="1">
      <c r="B33" s="2870"/>
      <c r="C33" s="2359" t="s">
        <v>1605</v>
      </c>
      <c r="D33" s="2359"/>
      <c r="E33" s="238" t="s">
        <v>1606</v>
      </c>
      <c r="F33" s="2859">
        <v>6000</v>
      </c>
      <c r="G33" s="2862">
        <v>1200</v>
      </c>
    </row>
    <row r="34" spans="2:9" ht="21" customHeight="1">
      <c r="B34" s="2871"/>
      <c r="C34" s="2858"/>
      <c r="D34" s="2858"/>
      <c r="E34" s="238" t="s">
        <v>1607</v>
      </c>
      <c r="F34" s="2860"/>
      <c r="G34" s="2863"/>
    </row>
    <row r="35" spans="2:9" ht="21" customHeight="1">
      <c r="B35" s="2871"/>
      <c r="C35" s="2360"/>
      <c r="D35" s="2360"/>
      <c r="E35" s="452" t="s">
        <v>1608</v>
      </c>
      <c r="F35" s="2861"/>
      <c r="G35" s="2864"/>
    </row>
    <row r="36" spans="2:9" ht="21" customHeight="1">
      <c r="B36" s="2871"/>
      <c r="C36" s="2359" t="s">
        <v>1609</v>
      </c>
      <c r="D36" s="2359"/>
      <c r="E36" s="452" t="s">
        <v>1610</v>
      </c>
      <c r="F36" s="2859">
        <v>10000</v>
      </c>
      <c r="G36" s="2862">
        <v>2000</v>
      </c>
    </row>
    <row r="37" spans="2:9" ht="21" customHeight="1" thickBot="1">
      <c r="B37" s="2872"/>
      <c r="C37" s="2865"/>
      <c r="D37" s="2865"/>
      <c r="E37" s="453" t="s">
        <v>1611</v>
      </c>
      <c r="F37" s="2866"/>
      <c r="G37" s="2867"/>
    </row>
    <row r="38" spans="2:9" ht="9" customHeight="1">
      <c r="B38" s="237"/>
      <c r="C38" s="237"/>
      <c r="D38" s="237"/>
    </row>
    <row r="39" spans="2:9" ht="20.100000000000001" customHeight="1">
      <c r="B39" s="237" t="s">
        <v>1612</v>
      </c>
      <c r="C39" s="454" t="s">
        <v>1613</v>
      </c>
      <c r="D39" s="237"/>
    </row>
    <row r="40" spans="2:9" ht="20.100000000000001" customHeight="1">
      <c r="B40" s="237"/>
      <c r="C40" s="454" t="s">
        <v>1614</v>
      </c>
      <c r="D40" s="237"/>
    </row>
    <row r="41" spans="2:9" ht="20.100000000000001" customHeight="1">
      <c r="B41" s="237"/>
      <c r="C41" s="2856" t="s">
        <v>1615</v>
      </c>
      <c r="D41" s="2856"/>
      <c r="E41" s="2856"/>
      <c r="F41" s="2856"/>
      <c r="G41" s="2856"/>
    </row>
    <row r="42" spans="2:9" ht="20.100000000000001" customHeight="1">
      <c r="B42" s="237"/>
      <c r="C42" s="237"/>
      <c r="D42" s="237"/>
      <c r="F42" s="2857"/>
      <c r="G42" s="2857"/>
      <c r="H42" s="455"/>
      <c r="I42" s="455"/>
    </row>
    <row r="43" spans="2:9" ht="20.100000000000001" customHeight="1">
      <c r="B43" s="237"/>
      <c r="C43" s="237"/>
      <c r="D43" s="237"/>
    </row>
    <row r="44" spans="2:9" ht="20.100000000000001" customHeight="1">
      <c r="B44" s="237"/>
      <c r="C44" s="237"/>
      <c r="D44" s="237"/>
    </row>
    <row r="45" spans="2:9" ht="20.100000000000001" customHeight="1">
      <c r="B45" s="237"/>
      <c r="C45" s="237"/>
      <c r="D45" s="237"/>
    </row>
    <row r="46" spans="2:9" ht="20.100000000000001" customHeight="1">
      <c r="B46" s="237"/>
      <c r="C46" s="237"/>
      <c r="D46" s="237"/>
    </row>
    <row r="47" spans="2:9">
      <c r="B47" s="237"/>
      <c r="C47" s="237"/>
      <c r="D47" s="237"/>
    </row>
    <row r="48" spans="2:9">
      <c r="B48" s="237"/>
      <c r="C48" s="237"/>
      <c r="D48" s="237"/>
    </row>
    <row r="49" spans="2:4">
      <c r="B49" s="237"/>
      <c r="C49" s="237"/>
      <c r="D49" s="237"/>
    </row>
    <row r="50" spans="2:4">
      <c r="B50" s="237"/>
      <c r="C50" s="237"/>
      <c r="D50" s="237"/>
    </row>
    <row r="51" spans="2:4">
      <c r="B51" s="237"/>
      <c r="C51" s="237"/>
      <c r="D51" s="237"/>
    </row>
    <row r="52" spans="2:4">
      <c r="B52" s="237"/>
      <c r="C52" s="237"/>
      <c r="D52" s="237"/>
    </row>
    <row r="53" spans="2:4">
      <c r="B53" s="237"/>
      <c r="C53" s="237"/>
      <c r="D53" s="237"/>
    </row>
    <row r="54" spans="2:4">
      <c r="C54" s="237"/>
      <c r="D54" s="237"/>
    </row>
    <row r="55" spans="2:4">
      <c r="C55" s="237"/>
      <c r="D55" s="237"/>
    </row>
    <row r="56" spans="2:4">
      <c r="C56" s="237"/>
      <c r="D56" s="237"/>
    </row>
    <row r="57" spans="2:4">
      <c r="C57" s="237"/>
      <c r="D57" s="237"/>
    </row>
    <row r="58" spans="2:4">
      <c r="C58" s="237"/>
      <c r="D58" s="237"/>
    </row>
    <row r="59" spans="2:4">
      <c r="C59" s="237"/>
      <c r="D59" s="237"/>
    </row>
    <row r="60" spans="2:4">
      <c r="C60" s="237"/>
      <c r="D60" s="237"/>
    </row>
    <row r="61" spans="2:4">
      <c r="C61" s="237"/>
    </row>
    <row r="62" spans="2:4">
      <c r="C62" s="237"/>
    </row>
    <row r="63" spans="2:4">
      <c r="C63" s="237"/>
    </row>
    <row r="64" spans="2:4">
      <c r="C64" s="237"/>
    </row>
    <row r="65" spans="3:3">
      <c r="C65" s="237"/>
    </row>
    <row r="66" spans="3:3">
      <c r="C66" s="237"/>
    </row>
    <row r="67" spans="3:3">
      <c r="C67" s="237"/>
    </row>
    <row r="68" spans="3:3">
      <c r="C68" s="237"/>
    </row>
    <row r="69" spans="3:3">
      <c r="C69" s="237"/>
    </row>
    <row r="70" spans="3:3">
      <c r="C70" s="237"/>
    </row>
    <row r="71" spans="3:3">
      <c r="C71" s="237"/>
    </row>
  </sheetData>
  <mergeCells count="39">
    <mergeCell ref="B2:G2"/>
    <mergeCell ref="B5:B37"/>
    <mergeCell ref="C5:C8"/>
    <mergeCell ref="D5:D8"/>
    <mergeCell ref="F5:F8"/>
    <mergeCell ref="G5:G8"/>
    <mergeCell ref="C9:C15"/>
    <mergeCell ref="D9:D12"/>
    <mergeCell ref="F9:F12"/>
    <mergeCell ref="G9:G12"/>
    <mergeCell ref="D13:D15"/>
    <mergeCell ref="F13:F15"/>
    <mergeCell ref="G13:G15"/>
    <mergeCell ref="C16:C18"/>
    <mergeCell ref="D16:D18"/>
    <mergeCell ref="F25:F26"/>
    <mergeCell ref="G25:G26"/>
    <mergeCell ref="C27:C32"/>
    <mergeCell ref="D27:D30"/>
    <mergeCell ref="F27:F30"/>
    <mergeCell ref="G27:G30"/>
    <mergeCell ref="D31:D32"/>
    <mergeCell ref="F31:F32"/>
    <mergeCell ref="G31:G32"/>
    <mergeCell ref="C19:C26"/>
    <mergeCell ref="D19:D24"/>
    <mergeCell ref="F19:F24"/>
    <mergeCell ref="G19:G24"/>
    <mergeCell ref="D25:D26"/>
    <mergeCell ref="C41:G41"/>
    <mergeCell ref="F42:G42"/>
    <mergeCell ref="C33:C35"/>
    <mergeCell ref="D33:D35"/>
    <mergeCell ref="F33:F35"/>
    <mergeCell ref="G33:G35"/>
    <mergeCell ref="C36:C37"/>
    <mergeCell ref="D36:D37"/>
    <mergeCell ref="F36:F37"/>
    <mergeCell ref="G36:G37"/>
  </mergeCells>
  <phoneticPr fontId="4"/>
  <pageMargins left="0.98425196850393704" right="0.47244094488188981" top="0.59055118110236227" bottom="0.39370078740157483" header="0.11811023622047245" footer="0.51181102362204722"/>
  <pageSetup paperSize="9" firstPageNumber="24" orientation="portrait" useFirstPageNumber="1" r:id="rId1"/>
  <headerFooter alignWithMargins="0">
    <oddFooter>&amp;C- &amp;P -&amp;R&amp;"ＭＳ Ｐ明朝,標準"&amp;10H26.9.1制定</oddFooter>
  </headerFooter>
</worksheet>
</file>

<file path=xl/worksheets/sheet3.xml><?xml version="1.0" encoding="utf-8"?>
<worksheet xmlns="http://schemas.openxmlformats.org/spreadsheetml/2006/main" xmlns:r="http://schemas.openxmlformats.org/officeDocument/2006/relationships">
  <sheetPr codeName="Sheet10">
    <tabColor rgb="FFFF0000"/>
  </sheetPr>
  <dimension ref="A1:CK41"/>
  <sheetViews>
    <sheetView view="pageBreakPreview" zoomScale="60" zoomScaleNormal="100" workbookViewId="0">
      <selection activeCell="AK4" sqref="AK4"/>
    </sheetView>
  </sheetViews>
  <sheetFormatPr defaultRowHeight="13.5"/>
  <cols>
    <col min="1" max="1" width="4.625" style="359" customWidth="1"/>
    <col min="2" max="3" width="16.625" style="359" customWidth="1"/>
    <col min="4" max="4" width="11.625" style="359" customWidth="1"/>
    <col min="5" max="5" width="5.25" style="361" customWidth="1"/>
    <col min="6" max="11" width="4.5" style="361" customWidth="1"/>
    <col min="12" max="12" width="4.5" style="361" hidden="1" customWidth="1"/>
    <col min="13" max="13" width="2" style="361" hidden="1" customWidth="1"/>
    <col min="14" max="14" width="9.25" style="362" customWidth="1"/>
    <col min="15" max="15" width="5.25" style="361" customWidth="1"/>
    <col min="16" max="20" width="4.5" style="361" customWidth="1"/>
    <col min="21" max="21" width="3.5" style="361" customWidth="1"/>
    <col min="22" max="22" width="4.5" style="361" hidden="1" customWidth="1"/>
    <col min="23" max="23" width="3.125" style="361" hidden="1" customWidth="1"/>
    <col min="24" max="24" width="8.75" style="362" customWidth="1"/>
    <col min="25" max="25" width="21.75" style="363" customWidth="1"/>
    <col min="26" max="26" width="14.375" style="363" customWidth="1"/>
    <col min="27" max="27" width="29.125" style="363" customWidth="1"/>
    <col min="28" max="28" width="14.625" style="363" customWidth="1"/>
    <col min="29" max="29" width="5.25" style="361" customWidth="1"/>
    <col min="30" max="35" width="4.5" style="361" customWidth="1"/>
    <col min="36" max="36" width="2.5" style="361" hidden="1" customWidth="1"/>
    <col min="37" max="39" width="4.5" style="361" customWidth="1"/>
    <col min="40" max="40" width="7.625" style="359" customWidth="1"/>
    <col min="41" max="41" width="5.25" style="361" customWidth="1"/>
    <col min="42" max="47" width="4.5" style="361" customWidth="1"/>
    <col min="48" max="48" width="10.5" style="359" customWidth="1"/>
    <col min="49" max="49" width="11.625" style="800" customWidth="1"/>
    <col min="50" max="51" width="5" style="359" hidden="1" customWidth="1"/>
    <col min="52" max="52" width="11.625" style="800" customWidth="1"/>
    <col min="53" max="54" width="5" style="359" hidden="1" customWidth="1"/>
    <col min="55" max="55" width="11.625" style="800" customWidth="1"/>
    <col min="56" max="57" width="5" style="359" hidden="1" customWidth="1"/>
    <col min="58" max="58" width="11.625" style="800" customWidth="1"/>
    <col min="59" max="60" width="5" style="359" hidden="1" customWidth="1"/>
    <col min="61" max="61" width="11.625" style="800" customWidth="1"/>
    <col min="62" max="63" width="5" style="359" hidden="1" customWidth="1"/>
    <col min="64" max="64" width="11.625" style="800" customWidth="1"/>
    <col min="65" max="66" width="5" style="359" hidden="1" customWidth="1"/>
    <col min="67" max="84" width="12" style="359" customWidth="1"/>
    <col min="85" max="85" width="17.25" style="383" customWidth="1"/>
    <col min="86" max="86" width="23.875" style="383" customWidth="1"/>
    <col min="87" max="87" width="14.375" style="383" customWidth="1"/>
    <col min="88" max="88" width="24.375" style="383" bestFit="1" customWidth="1"/>
    <col min="89" max="89" width="20.875" style="383" customWidth="1"/>
    <col min="90" max="16384" width="9" style="359"/>
  </cols>
  <sheetData>
    <row r="1" spans="1:89">
      <c r="B1" s="360" t="s">
        <v>567</v>
      </c>
      <c r="Y1" s="1005" t="s">
        <v>1779</v>
      </c>
      <c r="AW1" s="1024" t="s">
        <v>2012</v>
      </c>
      <c r="AX1" s="1025"/>
      <c r="AY1" s="1025"/>
      <c r="AZ1" s="1025"/>
      <c r="BA1" s="1025"/>
      <c r="BB1" s="1025"/>
      <c r="BC1" s="1025"/>
      <c r="BD1" s="1025"/>
      <c r="BE1" s="1025"/>
      <c r="BF1" s="1025"/>
      <c r="BG1" s="1025"/>
      <c r="BH1" s="1025"/>
      <c r="BI1" s="1025"/>
      <c r="BJ1" s="1025"/>
      <c r="BK1" s="1025"/>
      <c r="BL1" s="1025"/>
      <c r="BM1" s="1025"/>
      <c r="BN1" s="1026"/>
      <c r="BO1" s="1018" t="s">
        <v>2011</v>
      </c>
      <c r="BP1" s="1019"/>
      <c r="BQ1" s="1019"/>
      <c r="BR1" s="1019"/>
      <c r="BS1" s="1019"/>
      <c r="BT1" s="1019"/>
      <c r="BU1" s="1019"/>
      <c r="BV1" s="1019"/>
      <c r="BW1" s="1019"/>
      <c r="BX1" s="1019"/>
      <c r="BY1" s="1019"/>
      <c r="BZ1" s="1019"/>
      <c r="CA1" s="1019"/>
      <c r="CB1" s="1019"/>
      <c r="CC1" s="1019"/>
      <c r="CD1" s="1019"/>
      <c r="CE1" s="1019"/>
      <c r="CF1" s="1020"/>
      <c r="CG1" s="1007" t="s">
        <v>568</v>
      </c>
      <c r="CH1" s="1008"/>
      <c r="CI1" s="1009"/>
      <c r="CJ1" s="1009"/>
      <c r="CK1" s="1010"/>
    </row>
    <row r="2" spans="1:89" ht="14.25" thickBot="1">
      <c r="Y2" s="1006"/>
      <c r="AW2" s="1027"/>
      <c r="AX2" s="1028"/>
      <c r="AY2" s="1028"/>
      <c r="AZ2" s="1028"/>
      <c r="BA2" s="1028"/>
      <c r="BB2" s="1028"/>
      <c r="BC2" s="1028"/>
      <c r="BD2" s="1028"/>
      <c r="BE2" s="1028"/>
      <c r="BF2" s="1028"/>
      <c r="BG2" s="1028"/>
      <c r="BH2" s="1028"/>
      <c r="BI2" s="1028"/>
      <c r="BJ2" s="1028"/>
      <c r="BK2" s="1028"/>
      <c r="BL2" s="1028"/>
      <c r="BM2" s="1028"/>
      <c r="BN2" s="1029"/>
      <c r="BO2" s="1021"/>
      <c r="BP2" s="1022"/>
      <c r="BQ2" s="1022"/>
      <c r="BR2" s="1022"/>
      <c r="BS2" s="1022"/>
      <c r="BT2" s="1022"/>
      <c r="BU2" s="1022"/>
      <c r="BV2" s="1022"/>
      <c r="BW2" s="1022"/>
      <c r="BX2" s="1022"/>
      <c r="BY2" s="1022"/>
      <c r="BZ2" s="1022"/>
      <c r="CA2" s="1022"/>
      <c r="CB2" s="1022"/>
      <c r="CC2" s="1022"/>
      <c r="CD2" s="1022"/>
      <c r="CE2" s="1022"/>
      <c r="CF2" s="1023"/>
      <c r="CG2" s="1011" t="s">
        <v>569</v>
      </c>
      <c r="CH2" s="1012"/>
      <c r="CI2" s="1013" t="s">
        <v>570</v>
      </c>
      <c r="CJ2" s="1012"/>
      <c r="CK2" s="812" t="s">
        <v>571</v>
      </c>
    </row>
    <row r="3" spans="1:89" s="362" customFormat="1" ht="32.25" customHeight="1">
      <c r="A3" s="364" t="s">
        <v>572</v>
      </c>
      <c r="B3" s="364" t="s">
        <v>573</v>
      </c>
      <c r="C3" s="364" t="s">
        <v>574</v>
      </c>
      <c r="D3" s="364" t="s">
        <v>575</v>
      </c>
      <c r="E3" s="1017" t="s">
        <v>576</v>
      </c>
      <c r="F3" s="1015"/>
      <c r="G3" s="1015"/>
      <c r="H3" s="1015"/>
      <c r="I3" s="1015"/>
      <c r="J3" s="1015"/>
      <c r="K3" s="1015"/>
      <c r="L3" s="1015"/>
      <c r="M3" s="1016"/>
      <c r="N3" s="365" t="s">
        <v>577</v>
      </c>
      <c r="O3" s="1014" t="s">
        <v>578</v>
      </c>
      <c r="P3" s="1015"/>
      <c r="Q3" s="1015"/>
      <c r="R3" s="1015"/>
      <c r="S3" s="1015"/>
      <c r="T3" s="1015"/>
      <c r="U3" s="1015"/>
      <c r="V3" s="1015"/>
      <c r="W3" s="1016"/>
      <c r="X3" s="365" t="s">
        <v>579</v>
      </c>
      <c r="Y3" s="364" t="s">
        <v>580</v>
      </c>
      <c r="Z3" s="366" t="s">
        <v>581</v>
      </c>
      <c r="AA3" s="366" t="s">
        <v>582</v>
      </c>
      <c r="AB3" s="366" t="s">
        <v>581</v>
      </c>
      <c r="AC3" s="1014" t="s">
        <v>583</v>
      </c>
      <c r="AD3" s="1015"/>
      <c r="AE3" s="1015"/>
      <c r="AF3" s="1015"/>
      <c r="AG3" s="1015"/>
      <c r="AH3" s="1015"/>
      <c r="AI3" s="1015"/>
      <c r="AJ3" s="1016"/>
      <c r="AK3" s="1014" t="s">
        <v>584</v>
      </c>
      <c r="AL3" s="1015"/>
      <c r="AM3" s="1016"/>
      <c r="AN3" s="364" t="s">
        <v>585</v>
      </c>
      <c r="AO3" s="1014" t="s">
        <v>586</v>
      </c>
      <c r="AP3" s="1015"/>
      <c r="AQ3" s="1015"/>
      <c r="AR3" s="1015"/>
      <c r="AS3" s="1015"/>
      <c r="AT3" s="1015"/>
      <c r="AU3" s="1016"/>
      <c r="AV3" s="365" t="s">
        <v>587</v>
      </c>
      <c r="AW3" s="799" t="s">
        <v>1898</v>
      </c>
      <c r="AX3" s="796"/>
      <c r="AY3" s="796"/>
      <c r="AZ3" s="799" t="s">
        <v>1898</v>
      </c>
      <c r="BA3" s="796"/>
      <c r="BB3" s="796"/>
      <c r="BC3" s="799" t="s">
        <v>1898</v>
      </c>
      <c r="BD3" s="796"/>
      <c r="BE3" s="796"/>
      <c r="BF3" s="799" t="s">
        <v>1898</v>
      </c>
      <c r="BG3" s="796"/>
      <c r="BH3" s="796"/>
      <c r="BI3" s="799" t="s">
        <v>1898</v>
      </c>
      <c r="BJ3" s="796"/>
      <c r="BK3" s="796"/>
      <c r="BL3" s="799" t="s">
        <v>1898</v>
      </c>
      <c r="BM3" s="796"/>
      <c r="BN3" s="796"/>
      <c r="BO3" s="809" t="s">
        <v>2005</v>
      </c>
      <c r="BP3" s="809" t="s">
        <v>2006</v>
      </c>
      <c r="BQ3" s="809" t="s">
        <v>2007</v>
      </c>
      <c r="BR3" s="809" t="s">
        <v>2008</v>
      </c>
      <c r="BS3" s="809" t="s">
        <v>2009</v>
      </c>
      <c r="BT3" s="809" t="s">
        <v>2010</v>
      </c>
      <c r="BU3" s="809" t="s">
        <v>1993</v>
      </c>
      <c r="BV3" s="809" t="s">
        <v>1994</v>
      </c>
      <c r="BW3" s="809" t="s">
        <v>1995</v>
      </c>
      <c r="BX3" s="809" t="s">
        <v>1996</v>
      </c>
      <c r="BY3" s="809" t="s">
        <v>1997</v>
      </c>
      <c r="BZ3" s="809" t="s">
        <v>1998</v>
      </c>
      <c r="CA3" s="809" t="s">
        <v>1999</v>
      </c>
      <c r="CB3" s="809" t="s">
        <v>2000</v>
      </c>
      <c r="CC3" s="809" t="s">
        <v>2001</v>
      </c>
      <c r="CD3" s="809" t="s">
        <v>2002</v>
      </c>
      <c r="CE3" s="809" t="s">
        <v>2003</v>
      </c>
      <c r="CF3" s="809" t="s">
        <v>2004</v>
      </c>
      <c r="CG3" s="810" t="s">
        <v>589</v>
      </c>
      <c r="CH3" s="811" t="s">
        <v>590</v>
      </c>
      <c r="CI3" s="810" t="s">
        <v>591</v>
      </c>
      <c r="CJ3" s="810" t="s">
        <v>590</v>
      </c>
      <c r="CK3" s="810" t="s">
        <v>592</v>
      </c>
    </row>
    <row r="4" spans="1:89" ht="30" customHeight="1">
      <c r="A4" s="367">
        <v>1</v>
      </c>
      <c r="B4" s="368" t="s">
        <v>2202</v>
      </c>
      <c r="C4" s="368" t="s">
        <v>2201</v>
      </c>
      <c r="D4" s="368" t="s">
        <v>2184</v>
      </c>
      <c r="E4" s="369" t="s">
        <v>2185</v>
      </c>
      <c r="F4" s="376">
        <v>60</v>
      </c>
      <c r="G4" s="369" t="s">
        <v>593</v>
      </c>
      <c r="H4" s="376">
        <v>4</v>
      </c>
      <c r="I4" s="369" t="s">
        <v>594</v>
      </c>
      <c r="J4" s="376">
        <v>1</v>
      </c>
      <c r="K4" s="369" t="s">
        <v>595</v>
      </c>
      <c r="L4" s="369" t="str">
        <f>E4&amp;F4</f>
        <v>昭和60</v>
      </c>
      <c r="M4" s="371" t="str">
        <f>E4&amp;F4&amp;G4&amp;H4&amp;I4&amp;J4&amp;K4</f>
        <v>昭和60年4月1日</v>
      </c>
      <c r="N4" s="372" t="str">
        <f ca="1">IF(M4&lt;&gt;0,CONCATENATE(DATEDIF(M4,NOW(),"Y"),""))</f>
        <v>34</v>
      </c>
      <c r="O4" s="369" t="s">
        <v>2185</v>
      </c>
      <c r="P4" s="376">
        <v>40</v>
      </c>
      <c r="Q4" s="369" t="s">
        <v>593</v>
      </c>
      <c r="R4" s="376">
        <v>10</v>
      </c>
      <c r="S4" s="369" t="s">
        <v>594</v>
      </c>
      <c r="T4" s="376">
        <v>1</v>
      </c>
      <c r="U4" s="369" t="s">
        <v>595</v>
      </c>
      <c r="V4" s="369" t="str">
        <f>O4&amp;P4</f>
        <v>昭和40</v>
      </c>
      <c r="W4" s="371" t="str">
        <f>O4&amp;P4&amp;Q4&amp;R4&amp;S4&amp;T4&amp;U4</f>
        <v>昭和40年10月1日</v>
      </c>
      <c r="X4" s="372" t="str">
        <f ca="1">IF(W4&lt;&gt;0,CONCATENATE(DATEDIF(W4,NOW(),"Y"),""),"")</f>
        <v>54</v>
      </c>
      <c r="Y4" s="871" t="s">
        <v>2186</v>
      </c>
      <c r="Z4" s="873" t="s">
        <v>2188</v>
      </c>
      <c r="AA4" s="870" t="s">
        <v>2189</v>
      </c>
      <c r="AB4" s="870" t="s">
        <v>2187</v>
      </c>
      <c r="AC4" s="373" t="s">
        <v>2450</v>
      </c>
      <c r="AD4" s="376">
        <v>2</v>
      </c>
      <c r="AE4" s="369" t="s">
        <v>593</v>
      </c>
      <c r="AF4" s="376">
        <v>6</v>
      </c>
      <c r="AG4" s="369" t="s">
        <v>594</v>
      </c>
      <c r="AH4" s="376">
        <v>10</v>
      </c>
      <c r="AI4" s="369" t="s">
        <v>595</v>
      </c>
      <c r="AJ4" s="371" t="str">
        <f>AC4&amp;AD4&amp;AE4&amp;AF4&amp;AG4&amp;AH4&amp;AI4</f>
        <v>令和2年6月10日</v>
      </c>
      <c r="AK4" s="376">
        <v>110</v>
      </c>
      <c r="AL4" s="373" t="s">
        <v>596</v>
      </c>
      <c r="AM4" s="376">
        <v>70</v>
      </c>
      <c r="AN4" s="874" t="s">
        <v>2190</v>
      </c>
      <c r="AO4" s="373" t="s">
        <v>2450</v>
      </c>
      <c r="AP4" s="370"/>
      <c r="AQ4" s="369" t="s">
        <v>593</v>
      </c>
      <c r="AR4" s="370"/>
      <c r="AS4" s="369" t="s">
        <v>594</v>
      </c>
      <c r="AT4" s="370"/>
      <c r="AU4" s="369" t="s">
        <v>595</v>
      </c>
      <c r="AV4" s="370"/>
      <c r="AW4" s="798" t="s">
        <v>2191</v>
      </c>
      <c r="AX4" s="376">
        <f t="shared" ref="AX4:AX9" si="0">IF(AW4="","",VLOOKUP(AW4,役職C,2,0))</f>
        <v>1</v>
      </c>
      <c r="AY4" s="376" t="str">
        <f t="shared" ref="AY4:AY9" si="1">IF(AX4="","",VLOOKUP(AX4,役職C2,2,0))</f>
        <v>現</v>
      </c>
      <c r="AZ4" s="798" t="s">
        <v>2210</v>
      </c>
      <c r="BA4" s="791">
        <f t="shared" ref="BA4:BA9" si="2">IF(AZ4="","",VLOOKUP(AZ4,役職C,2,0))</f>
        <v>2</v>
      </c>
      <c r="BB4" s="376" t="str">
        <f t="shared" ref="BB4:BB9" si="3">IF(BA4="","",VLOOKUP(BA4,役職C2,2,0))</f>
        <v>職</v>
      </c>
      <c r="BC4" s="798"/>
      <c r="BD4" s="376" t="str">
        <f t="shared" ref="BD4:BD9" si="4">IF(BC4="","",VLOOKUP(BC4,役職C,2,0))</f>
        <v/>
      </c>
      <c r="BE4" s="376" t="str">
        <f t="shared" ref="BE4:BE9" si="5">IF(BD4="","",VLOOKUP(BD4,役職C2,2,0))</f>
        <v/>
      </c>
      <c r="BF4" s="798"/>
      <c r="BG4" s="376" t="str">
        <f t="shared" ref="BG4:BG9" si="6">IF(BF4="","",VLOOKUP(BF4,役職C,2,0))</f>
        <v/>
      </c>
      <c r="BH4" s="376" t="str">
        <f t="shared" ref="BH4:BH9" si="7">IF(BG4="","",VLOOKUP(BG4,役職C2,2,0))</f>
        <v/>
      </c>
      <c r="BI4" s="798"/>
      <c r="BJ4" s="376" t="str">
        <f t="shared" ref="BJ4:BJ9" si="8">IF(BI4="","",VLOOKUP(BI4,役職C,2,0))</f>
        <v/>
      </c>
      <c r="BK4" s="376" t="str">
        <f t="shared" ref="BK4:BK9" si="9">IF(BJ4="","",VLOOKUP(BJ4,役職C2,2,0))</f>
        <v/>
      </c>
      <c r="BL4" s="798"/>
      <c r="BM4" s="376" t="str">
        <f t="shared" ref="BM4:BM9" si="10">IF(BL4="","",VLOOKUP(BL4,役職C,2,0))</f>
        <v/>
      </c>
      <c r="BN4" s="376" t="str">
        <f t="shared" ref="BN4:BN9" si="11">IF(BM4="","",VLOOKUP(BM4,役職C2,2,0))</f>
        <v/>
      </c>
      <c r="BO4" s="804" t="s">
        <v>2192</v>
      </c>
      <c r="BP4" s="804" t="s">
        <v>2193</v>
      </c>
      <c r="BQ4" s="804" t="s">
        <v>2194</v>
      </c>
      <c r="BR4" s="804"/>
      <c r="BS4" s="804"/>
      <c r="BT4" s="804"/>
      <c r="BU4" s="804" t="s">
        <v>2195</v>
      </c>
      <c r="BV4" s="804" t="s">
        <v>2196</v>
      </c>
      <c r="BW4" s="804" t="s">
        <v>2238</v>
      </c>
      <c r="BX4" s="804"/>
      <c r="BY4" s="804"/>
      <c r="BZ4" s="804"/>
      <c r="CA4" s="804" t="s">
        <v>2197</v>
      </c>
      <c r="CB4" s="804" t="s">
        <v>2198</v>
      </c>
      <c r="CC4" s="804"/>
      <c r="CD4" s="803"/>
      <c r="CE4" s="803"/>
      <c r="CF4" s="803"/>
      <c r="CG4" s="379" t="s">
        <v>2199</v>
      </c>
      <c r="CH4" s="379">
        <v>4567</v>
      </c>
      <c r="CI4" s="379" t="s">
        <v>2200</v>
      </c>
      <c r="CJ4" s="380">
        <v>9087</v>
      </c>
      <c r="CK4" s="380">
        <v>8875</v>
      </c>
    </row>
    <row r="5" spans="1:89" ht="30" customHeight="1">
      <c r="A5" s="374">
        <f>A4+1</f>
        <v>2</v>
      </c>
      <c r="B5" s="381" t="s">
        <v>2203</v>
      </c>
      <c r="C5" s="381" t="s">
        <v>2204</v>
      </c>
      <c r="D5" s="381" t="s">
        <v>2184</v>
      </c>
      <c r="E5" s="373" t="s">
        <v>2185</v>
      </c>
      <c r="F5" s="376">
        <v>62</v>
      </c>
      <c r="G5" s="373" t="s">
        <v>593</v>
      </c>
      <c r="H5" s="376">
        <v>9</v>
      </c>
      <c r="I5" s="373" t="s">
        <v>594</v>
      </c>
      <c r="J5" s="376">
        <v>1</v>
      </c>
      <c r="K5" s="373" t="s">
        <v>595</v>
      </c>
      <c r="L5" s="373" t="str">
        <f t="shared" ref="L5:L23" si="12">E5&amp;F5</f>
        <v>昭和62</v>
      </c>
      <c r="M5" s="377" t="str">
        <f>E5&amp;F5&amp;G5&amp;H5&amp;I5&amp;J5&amp;K5</f>
        <v>昭和62年9月1日</v>
      </c>
      <c r="N5" s="378" t="str">
        <f ca="1">IF(M5&lt;&gt;0,CONCATENATE(DATEDIF(M5,NOW(),"Y"),),"")</f>
        <v>32</v>
      </c>
      <c r="O5" s="373" t="s">
        <v>2185</v>
      </c>
      <c r="P5" s="376">
        <v>42</v>
      </c>
      <c r="Q5" s="373" t="s">
        <v>593</v>
      </c>
      <c r="R5" s="376">
        <v>5</v>
      </c>
      <c r="S5" s="373" t="s">
        <v>594</v>
      </c>
      <c r="T5" s="376">
        <v>8</v>
      </c>
      <c r="U5" s="373" t="s">
        <v>595</v>
      </c>
      <c r="V5" s="373" t="str">
        <f t="shared" ref="V5:V23" si="13">O5&amp;P5</f>
        <v>昭和42</v>
      </c>
      <c r="W5" s="377" t="str">
        <f>O5&amp;P5&amp;Q5&amp;R5&amp;S5&amp;T5&amp;U5</f>
        <v>昭和42年5月8日</v>
      </c>
      <c r="X5" s="378" t="str">
        <f t="shared" ref="X5:X23" ca="1" si="14">IF(W5&lt;&gt;0,CONCATENATE(DATEDIF(W5,NOW(),"Y"),""),"")</f>
        <v>52</v>
      </c>
      <c r="Y5" s="871" t="s">
        <v>2205</v>
      </c>
      <c r="Z5" s="873" t="s">
        <v>2206</v>
      </c>
      <c r="AA5" s="870" t="s">
        <v>2207</v>
      </c>
      <c r="AB5" s="870" t="s">
        <v>2208</v>
      </c>
      <c r="AC5" s="373" t="s">
        <v>2450</v>
      </c>
      <c r="AD5" s="376">
        <v>2</v>
      </c>
      <c r="AE5" s="373" t="s">
        <v>593</v>
      </c>
      <c r="AF5" s="376">
        <v>6</v>
      </c>
      <c r="AG5" s="373" t="s">
        <v>594</v>
      </c>
      <c r="AH5" s="376">
        <v>10</v>
      </c>
      <c r="AI5" s="373" t="s">
        <v>595</v>
      </c>
      <c r="AJ5" s="377" t="str">
        <f>AC5&amp;AD5&amp;AE5&amp;AF5&amp;AG5&amp;AH5&amp;AI5</f>
        <v>令和2年6月10日</v>
      </c>
      <c r="AK5" s="376">
        <v>128</v>
      </c>
      <c r="AL5" s="373" t="s">
        <v>596</v>
      </c>
      <c r="AM5" s="376">
        <v>81</v>
      </c>
      <c r="AN5" s="874" t="s">
        <v>2209</v>
      </c>
      <c r="AO5" s="373" t="s">
        <v>2450</v>
      </c>
      <c r="AP5" s="376"/>
      <c r="AQ5" s="373" t="s">
        <v>593</v>
      </c>
      <c r="AR5" s="376"/>
      <c r="AS5" s="373" t="s">
        <v>594</v>
      </c>
      <c r="AT5" s="376"/>
      <c r="AU5" s="373" t="s">
        <v>595</v>
      </c>
      <c r="AV5" s="376"/>
      <c r="AW5" s="798" t="s">
        <v>2211</v>
      </c>
      <c r="AX5" s="376">
        <f t="shared" si="0"/>
        <v>5</v>
      </c>
      <c r="AY5" s="376" t="str">
        <f t="shared" si="1"/>
        <v>技</v>
      </c>
      <c r="AZ5" s="798"/>
      <c r="BA5" s="791" t="str">
        <f t="shared" si="2"/>
        <v/>
      </c>
      <c r="BB5" s="376" t="str">
        <f t="shared" si="3"/>
        <v/>
      </c>
      <c r="BC5" s="798"/>
      <c r="BD5" s="376" t="str">
        <f t="shared" si="4"/>
        <v/>
      </c>
      <c r="BE5" s="376" t="str">
        <f t="shared" si="5"/>
        <v/>
      </c>
      <c r="BF5" s="798"/>
      <c r="BG5" s="376" t="str">
        <f t="shared" si="6"/>
        <v/>
      </c>
      <c r="BH5" s="376" t="str">
        <f t="shared" si="7"/>
        <v/>
      </c>
      <c r="BI5" s="798"/>
      <c r="BJ5" s="376" t="str">
        <f t="shared" si="8"/>
        <v/>
      </c>
      <c r="BK5" s="376" t="str">
        <f t="shared" si="9"/>
        <v/>
      </c>
      <c r="BL5" s="798"/>
      <c r="BM5" s="376" t="str">
        <f t="shared" si="10"/>
        <v/>
      </c>
      <c r="BN5" s="376" t="str">
        <f t="shared" si="11"/>
        <v/>
      </c>
      <c r="BO5" s="804" t="s">
        <v>2192</v>
      </c>
      <c r="BP5" s="804" t="s">
        <v>2194</v>
      </c>
      <c r="BQ5" s="804" t="s">
        <v>2212</v>
      </c>
      <c r="BR5" s="804"/>
      <c r="BS5" s="804"/>
      <c r="BT5" s="804"/>
      <c r="BU5" s="804" t="s">
        <v>2195</v>
      </c>
      <c r="BV5" s="804" t="s">
        <v>2196</v>
      </c>
      <c r="BW5" s="804" t="s">
        <v>2238</v>
      </c>
      <c r="BX5" s="804"/>
      <c r="BY5" s="804"/>
      <c r="BZ5" s="804"/>
      <c r="CA5" s="804" t="s">
        <v>2197</v>
      </c>
      <c r="CB5" s="804" t="s">
        <v>2198</v>
      </c>
      <c r="CC5" s="804"/>
      <c r="CD5" s="804"/>
      <c r="CE5" s="804"/>
      <c r="CF5" s="804"/>
      <c r="CG5" s="379" t="s">
        <v>2199</v>
      </c>
      <c r="CH5" s="379">
        <v>8744</v>
      </c>
      <c r="CI5" s="379" t="s">
        <v>2200</v>
      </c>
      <c r="CJ5" s="380">
        <v>5043</v>
      </c>
      <c r="CK5" s="380">
        <v>2387</v>
      </c>
    </row>
    <row r="6" spans="1:89" ht="30" customHeight="1">
      <c r="A6" s="374">
        <f t="shared" ref="A6:A39" si="15">A5+1</f>
        <v>3</v>
      </c>
      <c r="B6" s="381" t="s">
        <v>2213</v>
      </c>
      <c r="C6" s="381" t="s">
        <v>2214</v>
      </c>
      <c r="D6" s="381" t="s">
        <v>2184</v>
      </c>
      <c r="E6" s="373" t="s">
        <v>2215</v>
      </c>
      <c r="F6" s="376">
        <v>3</v>
      </c>
      <c r="G6" s="373" t="s">
        <v>593</v>
      </c>
      <c r="H6" s="376">
        <v>4</v>
      </c>
      <c r="I6" s="373" t="s">
        <v>594</v>
      </c>
      <c r="J6" s="376">
        <v>1</v>
      </c>
      <c r="K6" s="373" t="s">
        <v>595</v>
      </c>
      <c r="L6" s="373" t="str">
        <f t="shared" si="12"/>
        <v>平成3</v>
      </c>
      <c r="M6" s="377" t="str">
        <f t="shared" ref="M6:M23" si="16">E6&amp;F6&amp;G6&amp;H6&amp;I6&amp;J6&amp;K6</f>
        <v>平成3年4月1日</v>
      </c>
      <c r="N6" s="378" t="str">
        <f t="shared" ref="N6:N23" ca="1" si="17">IF(M6&lt;&gt;0,CONCATENATE(DATEDIF(M6,NOW(),"Y"),),"")</f>
        <v>28</v>
      </c>
      <c r="O6" s="373" t="s">
        <v>2185</v>
      </c>
      <c r="P6" s="376">
        <v>45</v>
      </c>
      <c r="Q6" s="373" t="s">
        <v>593</v>
      </c>
      <c r="R6" s="376">
        <v>7</v>
      </c>
      <c r="S6" s="373" t="s">
        <v>594</v>
      </c>
      <c r="T6" s="376">
        <v>16</v>
      </c>
      <c r="U6" s="373" t="s">
        <v>595</v>
      </c>
      <c r="V6" s="373" t="str">
        <f t="shared" si="13"/>
        <v>昭和45</v>
      </c>
      <c r="W6" s="377" t="str">
        <f t="shared" ref="W6:W23" si="18">O6&amp;P6&amp;Q6&amp;R6&amp;S6&amp;T6&amp;U6</f>
        <v>昭和45年7月16日</v>
      </c>
      <c r="X6" s="378" t="str">
        <f t="shared" ca="1" si="14"/>
        <v>49</v>
      </c>
      <c r="Y6" s="871" t="s">
        <v>2216</v>
      </c>
      <c r="Z6" s="873" t="s">
        <v>2217</v>
      </c>
      <c r="AA6" s="870" t="s">
        <v>2216</v>
      </c>
      <c r="AB6" s="870" t="s">
        <v>2218</v>
      </c>
      <c r="AC6" s="373" t="s">
        <v>2450</v>
      </c>
      <c r="AD6" s="376">
        <v>2</v>
      </c>
      <c r="AE6" s="373" t="s">
        <v>593</v>
      </c>
      <c r="AF6" s="376">
        <v>6</v>
      </c>
      <c r="AG6" s="373" t="s">
        <v>594</v>
      </c>
      <c r="AH6" s="376">
        <v>10</v>
      </c>
      <c r="AI6" s="373" t="s">
        <v>595</v>
      </c>
      <c r="AJ6" s="377" t="str">
        <f t="shared" ref="AJ6:AJ16" si="19">AC6&amp;AD6&amp;AE6&amp;AF6&amp;AG6&amp;AH6&amp;AI6</f>
        <v>令和2年6月10日</v>
      </c>
      <c r="AK6" s="376">
        <v>90</v>
      </c>
      <c r="AL6" s="373" t="s">
        <v>596</v>
      </c>
      <c r="AM6" s="376">
        <v>65</v>
      </c>
      <c r="AN6" s="874" t="s">
        <v>2219</v>
      </c>
      <c r="AO6" s="373" t="s">
        <v>2450</v>
      </c>
      <c r="AP6" s="376"/>
      <c r="AQ6" s="373" t="s">
        <v>593</v>
      </c>
      <c r="AR6" s="376"/>
      <c r="AS6" s="373" t="s">
        <v>594</v>
      </c>
      <c r="AT6" s="376"/>
      <c r="AU6" s="373" t="s">
        <v>595</v>
      </c>
      <c r="AV6" s="376"/>
      <c r="AW6" s="798"/>
      <c r="AX6" s="376" t="str">
        <f t="shared" si="0"/>
        <v/>
      </c>
      <c r="AY6" s="376" t="str">
        <f t="shared" si="1"/>
        <v/>
      </c>
      <c r="AZ6" s="798"/>
      <c r="BA6" s="791" t="str">
        <f t="shared" si="2"/>
        <v/>
      </c>
      <c r="BB6" s="376" t="str">
        <f t="shared" si="3"/>
        <v/>
      </c>
      <c r="BC6" s="798"/>
      <c r="BD6" s="376" t="str">
        <f t="shared" si="4"/>
        <v/>
      </c>
      <c r="BE6" s="376" t="str">
        <f t="shared" si="5"/>
        <v/>
      </c>
      <c r="BF6" s="798"/>
      <c r="BG6" s="376" t="str">
        <f t="shared" si="6"/>
        <v/>
      </c>
      <c r="BH6" s="376" t="str">
        <f t="shared" si="7"/>
        <v/>
      </c>
      <c r="BI6" s="798"/>
      <c r="BJ6" s="376" t="str">
        <f t="shared" si="8"/>
        <v/>
      </c>
      <c r="BK6" s="376" t="str">
        <f t="shared" si="9"/>
        <v/>
      </c>
      <c r="BL6" s="798"/>
      <c r="BM6" s="376" t="str">
        <f t="shared" si="10"/>
        <v/>
      </c>
      <c r="BN6" s="376" t="str">
        <f t="shared" si="11"/>
        <v/>
      </c>
      <c r="BO6" s="804" t="s">
        <v>2192</v>
      </c>
      <c r="BP6" s="804" t="s">
        <v>2193</v>
      </c>
      <c r="BQ6" s="804" t="s">
        <v>2212</v>
      </c>
      <c r="BR6" s="804"/>
      <c r="BS6" s="804"/>
      <c r="BT6" s="804"/>
      <c r="BU6" s="804" t="s">
        <v>2195</v>
      </c>
      <c r="BV6" s="804" t="s">
        <v>2196</v>
      </c>
      <c r="BW6" s="804"/>
      <c r="BX6" s="804"/>
      <c r="BY6" s="804"/>
      <c r="BZ6" s="804"/>
      <c r="CA6" s="804" t="s">
        <v>2197</v>
      </c>
      <c r="CB6" s="804" t="s">
        <v>2198</v>
      </c>
      <c r="CC6" s="804"/>
      <c r="CD6" s="804"/>
      <c r="CE6" s="804"/>
      <c r="CF6" s="804"/>
      <c r="CG6" s="379" t="s">
        <v>2199</v>
      </c>
      <c r="CH6" s="379">
        <v>5463</v>
      </c>
      <c r="CI6" s="379" t="s">
        <v>2200</v>
      </c>
      <c r="CJ6" s="380">
        <v>4651</v>
      </c>
      <c r="CK6" s="380">
        <v>8324</v>
      </c>
    </row>
    <row r="7" spans="1:89" ht="30" customHeight="1">
      <c r="A7" s="374">
        <f t="shared" si="15"/>
        <v>4</v>
      </c>
      <c r="B7" s="381" t="s">
        <v>2220</v>
      </c>
      <c r="C7" s="381" t="s">
        <v>2221</v>
      </c>
      <c r="D7" s="381" t="s">
        <v>2184</v>
      </c>
      <c r="E7" s="373" t="s">
        <v>2215</v>
      </c>
      <c r="F7" s="376">
        <v>10</v>
      </c>
      <c r="G7" s="373" t="s">
        <v>593</v>
      </c>
      <c r="H7" s="376">
        <v>5</v>
      </c>
      <c r="I7" s="373" t="s">
        <v>594</v>
      </c>
      <c r="J7" s="376">
        <v>10</v>
      </c>
      <c r="K7" s="373" t="s">
        <v>595</v>
      </c>
      <c r="L7" s="373" t="str">
        <f t="shared" si="12"/>
        <v>平成10</v>
      </c>
      <c r="M7" s="377" t="str">
        <f t="shared" si="16"/>
        <v>平成10年5月10日</v>
      </c>
      <c r="N7" s="378" t="str">
        <f t="shared" ca="1" si="17"/>
        <v>21</v>
      </c>
      <c r="O7" s="373" t="s">
        <v>2185</v>
      </c>
      <c r="P7" s="376">
        <v>49</v>
      </c>
      <c r="Q7" s="373" t="s">
        <v>593</v>
      </c>
      <c r="R7" s="376">
        <v>2</v>
      </c>
      <c r="S7" s="373" t="s">
        <v>594</v>
      </c>
      <c r="T7" s="376">
        <v>5</v>
      </c>
      <c r="U7" s="373" t="s">
        <v>595</v>
      </c>
      <c r="V7" s="373" t="str">
        <f t="shared" si="13"/>
        <v>昭和49</v>
      </c>
      <c r="W7" s="377" t="str">
        <f t="shared" si="18"/>
        <v>昭和49年2月5日</v>
      </c>
      <c r="X7" s="378" t="str">
        <f t="shared" ca="1" si="14"/>
        <v>45</v>
      </c>
      <c r="Y7" s="871" t="s">
        <v>2222</v>
      </c>
      <c r="Z7" s="873" t="s">
        <v>2223</v>
      </c>
      <c r="AA7" s="870" t="s">
        <v>2224</v>
      </c>
      <c r="AB7" s="870" t="s">
        <v>2225</v>
      </c>
      <c r="AC7" s="373" t="s">
        <v>2450</v>
      </c>
      <c r="AD7" s="376">
        <v>2</v>
      </c>
      <c r="AE7" s="373" t="s">
        <v>593</v>
      </c>
      <c r="AF7" s="376">
        <v>6</v>
      </c>
      <c r="AG7" s="373" t="s">
        <v>594</v>
      </c>
      <c r="AH7" s="376">
        <v>10</v>
      </c>
      <c r="AI7" s="373" t="s">
        <v>595</v>
      </c>
      <c r="AJ7" s="377" t="str">
        <f t="shared" si="19"/>
        <v>令和2年6月10日</v>
      </c>
      <c r="AK7" s="376">
        <v>138</v>
      </c>
      <c r="AL7" s="373" t="s">
        <v>596</v>
      </c>
      <c r="AM7" s="376">
        <v>82</v>
      </c>
      <c r="AN7" s="874" t="s">
        <v>2190</v>
      </c>
      <c r="AO7" s="373" t="s">
        <v>2450</v>
      </c>
      <c r="AP7" s="376"/>
      <c r="AQ7" s="373" t="s">
        <v>593</v>
      </c>
      <c r="AR7" s="376"/>
      <c r="AS7" s="373" t="s">
        <v>594</v>
      </c>
      <c r="AT7" s="376"/>
      <c r="AU7" s="373" t="s">
        <v>595</v>
      </c>
      <c r="AV7" s="376"/>
      <c r="AW7" s="798"/>
      <c r="AX7" s="376" t="str">
        <f t="shared" si="0"/>
        <v/>
      </c>
      <c r="AY7" s="376" t="str">
        <f t="shared" si="1"/>
        <v/>
      </c>
      <c r="AZ7" s="798"/>
      <c r="BA7" s="791" t="str">
        <f t="shared" si="2"/>
        <v/>
      </c>
      <c r="BB7" s="376" t="str">
        <f t="shared" si="3"/>
        <v/>
      </c>
      <c r="BC7" s="798"/>
      <c r="BD7" s="376" t="str">
        <f t="shared" si="4"/>
        <v/>
      </c>
      <c r="BE7" s="376" t="str">
        <f t="shared" si="5"/>
        <v/>
      </c>
      <c r="BF7" s="798"/>
      <c r="BG7" s="376" t="str">
        <f t="shared" si="6"/>
        <v/>
      </c>
      <c r="BH7" s="376" t="str">
        <f t="shared" si="7"/>
        <v/>
      </c>
      <c r="BI7" s="798"/>
      <c r="BJ7" s="376" t="str">
        <f t="shared" si="8"/>
        <v/>
      </c>
      <c r="BK7" s="376" t="str">
        <f t="shared" si="9"/>
        <v/>
      </c>
      <c r="BL7" s="798"/>
      <c r="BM7" s="376" t="str">
        <f t="shared" si="10"/>
        <v/>
      </c>
      <c r="BN7" s="376" t="str">
        <f t="shared" si="11"/>
        <v/>
      </c>
      <c r="BO7" s="804" t="s">
        <v>2192</v>
      </c>
      <c r="BP7" s="804" t="s">
        <v>2193</v>
      </c>
      <c r="BQ7" s="804" t="s">
        <v>2194</v>
      </c>
      <c r="BR7" s="804"/>
      <c r="BS7" s="804"/>
      <c r="BT7" s="804"/>
      <c r="BU7" s="804" t="s">
        <v>2195</v>
      </c>
      <c r="BV7" s="804" t="s">
        <v>2196</v>
      </c>
      <c r="BW7" s="804" t="s">
        <v>2238</v>
      </c>
      <c r="BX7" s="804"/>
      <c r="BY7" s="804"/>
      <c r="BZ7" s="804"/>
      <c r="CA7" s="804" t="s">
        <v>2197</v>
      </c>
      <c r="CB7" s="804"/>
      <c r="CC7" s="804"/>
      <c r="CD7" s="804"/>
      <c r="CE7" s="804"/>
      <c r="CF7" s="804"/>
      <c r="CG7" s="379" t="s">
        <v>2199</v>
      </c>
      <c r="CH7" s="379">
        <v>6874</v>
      </c>
      <c r="CI7" s="379" t="s">
        <v>2200</v>
      </c>
      <c r="CJ7" s="380">
        <v>1487</v>
      </c>
      <c r="CK7" s="380">
        <v>3549</v>
      </c>
    </row>
    <row r="8" spans="1:89" ht="30" customHeight="1">
      <c r="A8" s="374">
        <f t="shared" si="15"/>
        <v>5</v>
      </c>
      <c r="B8" s="381" t="s">
        <v>2226</v>
      </c>
      <c r="C8" s="381" t="s">
        <v>2227</v>
      </c>
      <c r="D8" s="381" t="s">
        <v>2184</v>
      </c>
      <c r="E8" s="373" t="s">
        <v>2215</v>
      </c>
      <c r="F8" s="376">
        <v>16</v>
      </c>
      <c r="G8" s="373" t="s">
        <v>593</v>
      </c>
      <c r="H8" s="376">
        <v>8</v>
      </c>
      <c r="I8" s="373" t="s">
        <v>594</v>
      </c>
      <c r="J8" s="376">
        <v>20</v>
      </c>
      <c r="K8" s="373" t="s">
        <v>595</v>
      </c>
      <c r="L8" s="373" t="str">
        <f t="shared" si="12"/>
        <v>平成16</v>
      </c>
      <c r="M8" s="377" t="str">
        <f t="shared" si="16"/>
        <v>平成16年8月20日</v>
      </c>
      <c r="N8" s="378" t="str">
        <f t="shared" ca="1" si="17"/>
        <v>15</v>
      </c>
      <c r="O8" s="373" t="s">
        <v>2185</v>
      </c>
      <c r="P8" s="376">
        <v>58</v>
      </c>
      <c r="Q8" s="373" t="s">
        <v>593</v>
      </c>
      <c r="R8" s="376">
        <v>4</v>
      </c>
      <c r="S8" s="373" t="s">
        <v>594</v>
      </c>
      <c r="T8" s="376">
        <v>7</v>
      </c>
      <c r="U8" s="373" t="s">
        <v>595</v>
      </c>
      <c r="V8" s="373" t="str">
        <f t="shared" si="13"/>
        <v>昭和58</v>
      </c>
      <c r="W8" s="377" t="str">
        <f t="shared" si="18"/>
        <v>昭和58年4月7日</v>
      </c>
      <c r="X8" s="378" t="str">
        <f t="shared" ca="1" si="14"/>
        <v>36</v>
      </c>
      <c r="Y8" s="871" t="s">
        <v>2228</v>
      </c>
      <c r="Z8" s="873" t="s">
        <v>2229</v>
      </c>
      <c r="AA8" s="870" t="s">
        <v>2230</v>
      </c>
      <c r="AB8" s="870" t="s">
        <v>2231</v>
      </c>
      <c r="AC8" s="373" t="s">
        <v>2450</v>
      </c>
      <c r="AD8" s="376">
        <v>2</v>
      </c>
      <c r="AE8" s="373" t="s">
        <v>593</v>
      </c>
      <c r="AF8" s="376">
        <v>6</v>
      </c>
      <c r="AG8" s="373" t="s">
        <v>594</v>
      </c>
      <c r="AH8" s="376">
        <v>10</v>
      </c>
      <c r="AI8" s="373" t="s">
        <v>595</v>
      </c>
      <c r="AJ8" s="377" t="str">
        <f t="shared" si="19"/>
        <v>令和2年6月10日</v>
      </c>
      <c r="AK8" s="376">
        <v>142</v>
      </c>
      <c r="AL8" s="373" t="s">
        <v>596</v>
      </c>
      <c r="AM8" s="376">
        <v>78</v>
      </c>
      <c r="AN8" s="874" t="s">
        <v>2232</v>
      </c>
      <c r="AO8" s="373" t="s">
        <v>2450</v>
      </c>
      <c r="AP8" s="376"/>
      <c r="AQ8" s="373" t="s">
        <v>593</v>
      </c>
      <c r="AR8" s="376"/>
      <c r="AS8" s="373" t="s">
        <v>594</v>
      </c>
      <c r="AT8" s="376"/>
      <c r="AU8" s="373" t="s">
        <v>595</v>
      </c>
      <c r="AV8" s="376"/>
      <c r="AW8" s="798"/>
      <c r="AX8" s="376" t="str">
        <f t="shared" si="0"/>
        <v/>
      </c>
      <c r="AY8" s="376" t="str">
        <f t="shared" si="1"/>
        <v/>
      </c>
      <c r="AZ8" s="798"/>
      <c r="BA8" s="791" t="str">
        <f t="shared" si="2"/>
        <v/>
      </c>
      <c r="BB8" s="376" t="str">
        <f t="shared" si="3"/>
        <v/>
      </c>
      <c r="BC8" s="798"/>
      <c r="BD8" s="376" t="str">
        <f t="shared" si="4"/>
        <v/>
      </c>
      <c r="BE8" s="376" t="str">
        <f t="shared" si="5"/>
        <v/>
      </c>
      <c r="BF8" s="798"/>
      <c r="BG8" s="376" t="str">
        <f t="shared" si="6"/>
        <v/>
      </c>
      <c r="BH8" s="376" t="str">
        <f t="shared" si="7"/>
        <v/>
      </c>
      <c r="BI8" s="798"/>
      <c r="BJ8" s="376" t="str">
        <f t="shared" si="8"/>
        <v/>
      </c>
      <c r="BK8" s="376" t="str">
        <f t="shared" si="9"/>
        <v/>
      </c>
      <c r="BL8" s="798"/>
      <c r="BM8" s="376" t="str">
        <f t="shared" si="10"/>
        <v/>
      </c>
      <c r="BN8" s="376" t="str">
        <f t="shared" si="11"/>
        <v/>
      </c>
      <c r="BO8" s="804" t="s">
        <v>2192</v>
      </c>
      <c r="BP8" s="804"/>
      <c r="BQ8" s="804"/>
      <c r="BR8" s="804"/>
      <c r="BS8" s="804"/>
      <c r="BT8" s="804"/>
      <c r="BU8" s="804" t="s">
        <v>2195</v>
      </c>
      <c r="BV8" s="804" t="s">
        <v>2196</v>
      </c>
      <c r="BW8" s="804"/>
      <c r="BX8" s="804"/>
      <c r="BY8" s="804"/>
      <c r="BZ8" s="804"/>
      <c r="CA8" s="804" t="s">
        <v>2197</v>
      </c>
      <c r="CB8" s="804"/>
      <c r="CC8" s="804"/>
      <c r="CD8" s="804"/>
      <c r="CE8" s="804"/>
      <c r="CF8" s="804"/>
      <c r="CG8" s="379" t="s">
        <v>2199</v>
      </c>
      <c r="CH8" s="379">
        <v>7426</v>
      </c>
      <c r="CI8" s="379" t="s">
        <v>2200</v>
      </c>
      <c r="CJ8" s="380">
        <v>8578</v>
      </c>
      <c r="CK8" s="380">
        <v>4588</v>
      </c>
    </row>
    <row r="9" spans="1:89" ht="30" customHeight="1">
      <c r="A9" s="374">
        <f t="shared" si="15"/>
        <v>6</v>
      </c>
      <c r="B9" s="381" t="s">
        <v>2233</v>
      </c>
      <c r="C9" s="381" t="s">
        <v>2234</v>
      </c>
      <c r="D9" s="381" t="s">
        <v>2184</v>
      </c>
      <c r="E9" s="373" t="s">
        <v>2215</v>
      </c>
      <c r="F9" s="376">
        <v>20</v>
      </c>
      <c r="G9" s="373" t="s">
        <v>593</v>
      </c>
      <c r="H9" s="376">
        <v>4</v>
      </c>
      <c r="I9" s="373" t="s">
        <v>594</v>
      </c>
      <c r="J9" s="376">
        <v>1</v>
      </c>
      <c r="K9" s="373" t="s">
        <v>595</v>
      </c>
      <c r="L9" s="373" t="str">
        <f t="shared" si="12"/>
        <v>平成20</v>
      </c>
      <c r="M9" s="377" t="str">
        <f t="shared" si="16"/>
        <v>平成20年4月1日</v>
      </c>
      <c r="N9" s="378" t="str">
        <f t="shared" ca="1" si="17"/>
        <v>11</v>
      </c>
      <c r="O9" s="373" t="s">
        <v>2215</v>
      </c>
      <c r="P9" s="376">
        <v>1</v>
      </c>
      <c r="Q9" s="373" t="s">
        <v>593</v>
      </c>
      <c r="R9" s="376">
        <v>9</v>
      </c>
      <c r="S9" s="373" t="s">
        <v>594</v>
      </c>
      <c r="T9" s="376">
        <v>26</v>
      </c>
      <c r="U9" s="373" t="s">
        <v>595</v>
      </c>
      <c r="V9" s="373" t="str">
        <f t="shared" si="13"/>
        <v>平成1</v>
      </c>
      <c r="W9" s="377" t="str">
        <f t="shared" si="18"/>
        <v>平成1年9月26日</v>
      </c>
      <c r="X9" s="378" t="str">
        <f t="shared" ca="1" si="14"/>
        <v>30</v>
      </c>
      <c r="Y9" s="871" t="s">
        <v>2235</v>
      </c>
      <c r="Z9" s="873" t="s">
        <v>2236</v>
      </c>
      <c r="AA9" s="870" t="s">
        <v>2235</v>
      </c>
      <c r="AB9" s="870" t="s">
        <v>2237</v>
      </c>
      <c r="AC9" s="373" t="s">
        <v>2451</v>
      </c>
      <c r="AD9" s="376">
        <v>2</v>
      </c>
      <c r="AE9" s="373" t="s">
        <v>593</v>
      </c>
      <c r="AF9" s="376">
        <v>6</v>
      </c>
      <c r="AG9" s="373" t="s">
        <v>594</v>
      </c>
      <c r="AH9" s="376">
        <v>10</v>
      </c>
      <c r="AI9" s="373" t="s">
        <v>595</v>
      </c>
      <c r="AJ9" s="377" t="str">
        <f t="shared" si="19"/>
        <v>令和2年6月10日</v>
      </c>
      <c r="AK9" s="376">
        <v>135</v>
      </c>
      <c r="AL9" s="373" t="s">
        <v>596</v>
      </c>
      <c r="AM9" s="376">
        <v>80</v>
      </c>
      <c r="AN9" s="874" t="s">
        <v>2219</v>
      </c>
      <c r="AO9" s="373" t="s">
        <v>2463</v>
      </c>
      <c r="AP9" s="376"/>
      <c r="AQ9" s="373" t="s">
        <v>593</v>
      </c>
      <c r="AR9" s="376"/>
      <c r="AS9" s="373" t="s">
        <v>594</v>
      </c>
      <c r="AT9" s="376"/>
      <c r="AU9" s="373" t="s">
        <v>595</v>
      </c>
      <c r="AV9" s="376"/>
      <c r="AW9" s="798"/>
      <c r="AX9" s="376" t="str">
        <f t="shared" si="0"/>
        <v/>
      </c>
      <c r="AY9" s="376" t="str">
        <f t="shared" si="1"/>
        <v/>
      </c>
      <c r="AZ9" s="798"/>
      <c r="BA9" s="791" t="str">
        <f t="shared" si="2"/>
        <v/>
      </c>
      <c r="BB9" s="376" t="str">
        <f t="shared" si="3"/>
        <v/>
      </c>
      <c r="BC9" s="798"/>
      <c r="BD9" s="376" t="str">
        <f t="shared" si="4"/>
        <v/>
      </c>
      <c r="BE9" s="376" t="str">
        <f t="shared" si="5"/>
        <v/>
      </c>
      <c r="BF9" s="798"/>
      <c r="BG9" s="376" t="str">
        <f t="shared" si="6"/>
        <v/>
      </c>
      <c r="BH9" s="376" t="str">
        <f t="shared" si="7"/>
        <v/>
      </c>
      <c r="BI9" s="798"/>
      <c r="BJ9" s="376" t="str">
        <f t="shared" si="8"/>
        <v/>
      </c>
      <c r="BK9" s="376" t="str">
        <f t="shared" si="9"/>
        <v/>
      </c>
      <c r="BL9" s="798"/>
      <c r="BM9" s="376" t="str">
        <f t="shared" si="10"/>
        <v/>
      </c>
      <c r="BN9" s="376" t="str">
        <f t="shared" si="11"/>
        <v/>
      </c>
      <c r="BO9" s="804" t="s">
        <v>2193</v>
      </c>
      <c r="BP9" s="804" t="s">
        <v>2212</v>
      </c>
      <c r="BQ9" s="804"/>
      <c r="BR9" s="804"/>
      <c r="BS9" s="804"/>
      <c r="BT9" s="804"/>
      <c r="BU9" s="804" t="s">
        <v>2195</v>
      </c>
      <c r="BV9" s="804" t="s">
        <v>2238</v>
      </c>
      <c r="BW9" s="804"/>
      <c r="BX9" s="804"/>
      <c r="BY9" s="804"/>
      <c r="BZ9" s="804"/>
      <c r="CA9" s="804" t="s">
        <v>2239</v>
      </c>
      <c r="CB9" s="804"/>
      <c r="CC9" s="804"/>
      <c r="CD9" s="804"/>
      <c r="CE9" s="804"/>
      <c r="CF9" s="804"/>
      <c r="CG9" s="379" t="s">
        <v>2199</v>
      </c>
      <c r="CH9" s="379">
        <v>2469</v>
      </c>
      <c r="CI9" s="379" t="s">
        <v>2200</v>
      </c>
      <c r="CJ9" s="380">
        <v>6174</v>
      </c>
      <c r="CK9" s="380">
        <v>8713</v>
      </c>
    </row>
    <row r="10" spans="1:89" ht="30" customHeight="1">
      <c r="A10" s="374">
        <f t="shared" si="15"/>
        <v>7</v>
      </c>
      <c r="B10" s="375"/>
      <c r="C10" s="375"/>
      <c r="D10" s="375"/>
      <c r="E10" s="373"/>
      <c r="F10" s="376"/>
      <c r="G10" s="373" t="s">
        <v>593</v>
      </c>
      <c r="H10" s="376"/>
      <c r="I10" s="373" t="s">
        <v>594</v>
      </c>
      <c r="J10" s="376"/>
      <c r="K10" s="373" t="s">
        <v>595</v>
      </c>
      <c r="L10" s="373" t="str">
        <f t="shared" si="12"/>
        <v/>
      </c>
      <c r="M10" s="377" t="str">
        <f t="shared" si="16"/>
        <v>年月日</v>
      </c>
      <c r="N10" s="378" t="e">
        <f t="shared" ca="1" si="17"/>
        <v>#VALUE!</v>
      </c>
      <c r="O10" s="373"/>
      <c r="P10" s="376"/>
      <c r="Q10" s="373" t="s">
        <v>593</v>
      </c>
      <c r="R10" s="376"/>
      <c r="S10" s="373" t="s">
        <v>594</v>
      </c>
      <c r="T10" s="376"/>
      <c r="U10" s="373" t="s">
        <v>595</v>
      </c>
      <c r="V10" s="373" t="str">
        <f t="shared" si="13"/>
        <v/>
      </c>
      <c r="W10" s="377" t="str">
        <f t="shared" si="18"/>
        <v>年月日</v>
      </c>
      <c r="X10" s="378" t="e">
        <f t="shared" ca="1" si="14"/>
        <v>#VALUE!</v>
      </c>
      <c r="Y10" s="872"/>
      <c r="Z10" s="377"/>
      <c r="AA10" s="382"/>
      <c r="AB10" s="382"/>
      <c r="AC10" s="373"/>
      <c r="AD10" s="376"/>
      <c r="AE10" s="373" t="s">
        <v>593</v>
      </c>
      <c r="AF10" s="376"/>
      <c r="AG10" s="373" t="s">
        <v>594</v>
      </c>
      <c r="AH10" s="376"/>
      <c r="AI10" s="373" t="s">
        <v>595</v>
      </c>
      <c r="AJ10" s="377" t="str">
        <f t="shared" si="19"/>
        <v>年月日</v>
      </c>
      <c r="AK10" s="376"/>
      <c r="AL10" s="373" t="s">
        <v>596</v>
      </c>
      <c r="AM10" s="376"/>
      <c r="AN10" s="376"/>
      <c r="AO10" s="373"/>
      <c r="AP10" s="376"/>
      <c r="AQ10" s="373" t="s">
        <v>593</v>
      </c>
      <c r="AR10" s="376"/>
      <c r="AS10" s="373" t="s">
        <v>594</v>
      </c>
      <c r="AT10" s="376"/>
      <c r="AU10" s="373" t="s">
        <v>595</v>
      </c>
      <c r="AV10" s="376"/>
      <c r="AW10" s="798"/>
      <c r="AX10" s="376" t="str">
        <f t="shared" ref="AX10:AX39" si="20">IF(AW10="","",VLOOKUP(AW10,役職C,2,0))</f>
        <v/>
      </c>
      <c r="AY10" s="376" t="str">
        <f t="shared" ref="AY10:AY39" si="21">IF(AX10="","",VLOOKUP(AX10,役職C2,2,0))</f>
        <v/>
      </c>
      <c r="AZ10" s="798"/>
      <c r="BA10" s="791" t="str">
        <f t="shared" ref="BA10:BA39" si="22">IF(AZ10="","",VLOOKUP(AZ10,役職C,2,0))</f>
        <v/>
      </c>
      <c r="BB10" s="376" t="str">
        <f t="shared" ref="BB10:BB39" si="23">IF(BA10="","",VLOOKUP(BA10,役職C2,2,0))</f>
        <v/>
      </c>
      <c r="BC10" s="798"/>
      <c r="BD10" s="376" t="str">
        <f t="shared" ref="BD10:BD39" si="24">IF(BC10="","",VLOOKUP(BC10,役職C,2,0))</f>
        <v/>
      </c>
      <c r="BE10" s="376" t="str">
        <f t="shared" ref="BE10:BE39" si="25">IF(BD10="","",VLOOKUP(BD10,役職C2,2,0))</f>
        <v/>
      </c>
      <c r="BF10" s="798"/>
      <c r="BG10" s="376" t="str">
        <f t="shared" ref="BG10:BG39" si="26">IF(BF10="","",VLOOKUP(BF10,役職C,2,0))</f>
        <v/>
      </c>
      <c r="BH10" s="376" t="str">
        <f t="shared" ref="BH10:BH39" si="27">IF(BG10="","",VLOOKUP(BG10,役職C2,2,0))</f>
        <v/>
      </c>
      <c r="BI10" s="798"/>
      <c r="BJ10" s="376" t="str">
        <f t="shared" ref="BJ10:BJ39" si="28">IF(BI10="","",VLOOKUP(BI10,役職C,2,0))</f>
        <v/>
      </c>
      <c r="BK10" s="376" t="str">
        <f t="shared" ref="BK10:BK39" si="29">IF(BJ10="","",VLOOKUP(BJ10,役職C2,2,0))</f>
        <v/>
      </c>
      <c r="BL10" s="798"/>
      <c r="BM10" s="376" t="str">
        <f t="shared" ref="BM10:BM39" si="30">IF(BL10="","",VLOOKUP(BL10,役職C,2,0))</f>
        <v/>
      </c>
      <c r="BN10" s="376" t="str">
        <f t="shared" ref="BN10:BN39" si="31">IF(BM10="","",VLOOKUP(BM10,役職C2,2,0))</f>
        <v/>
      </c>
      <c r="BO10" s="804"/>
      <c r="BP10" s="804"/>
      <c r="BQ10" s="804"/>
      <c r="BR10" s="804"/>
      <c r="BS10" s="804"/>
      <c r="BT10" s="804"/>
      <c r="BU10" s="804"/>
      <c r="BV10" s="804"/>
      <c r="BW10" s="804"/>
      <c r="BX10" s="804"/>
      <c r="BY10" s="804"/>
      <c r="BZ10" s="804"/>
      <c r="CA10" s="804"/>
      <c r="CB10" s="804"/>
      <c r="CC10" s="804"/>
      <c r="CD10" s="804"/>
      <c r="CE10" s="804"/>
      <c r="CF10" s="804"/>
      <c r="CG10" s="379"/>
      <c r="CH10" s="379"/>
      <c r="CI10" s="379"/>
      <c r="CJ10" s="380"/>
      <c r="CK10" s="380"/>
    </row>
    <row r="11" spans="1:89" ht="30" customHeight="1">
      <c r="A11" s="374">
        <f t="shared" si="15"/>
        <v>8</v>
      </c>
      <c r="B11" s="375"/>
      <c r="C11" s="375"/>
      <c r="D11" s="375"/>
      <c r="E11" s="373"/>
      <c r="F11" s="376"/>
      <c r="G11" s="373" t="s">
        <v>593</v>
      </c>
      <c r="H11" s="376"/>
      <c r="I11" s="373" t="s">
        <v>594</v>
      </c>
      <c r="J11" s="376"/>
      <c r="K11" s="373" t="s">
        <v>595</v>
      </c>
      <c r="L11" s="373" t="str">
        <f t="shared" si="12"/>
        <v/>
      </c>
      <c r="M11" s="377" t="str">
        <f t="shared" si="16"/>
        <v>年月日</v>
      </c>
      <c r="N11" s="378" t="e">
        <f t="shared" ca="1" si="17"/>
        <v>#VALUE!</v>
      </c>
      <c r="O11" s="373"/>
      <c r="P11" s="376"/>
      <c r="Q11" s="373" t="s">
        <v>593</v>
      </c>
      <c r="R11" s="376"/>
      <c r="S11" s="373" t="s">
        <v>594</v>
      </c>
      <c r="T11" s="376"/>
      <c r="U11" s="373" t="s">
        <v>595</v>
      </c>
      <c r="V11" s="373" t="str">
        <f t="shared" si="13"/>
        <v/>
      </c>
      <c r="W11" s="377" t="str">
        <f t="shared" si="18"/>
        <v>年月日</v>
      </c>
      <c r="X11" s="378" t="e">
        <f t="shared" ca="1" si="14"/>
        <v>#VALUE!</v>
      </c>
      <c r="Y11" s="872"/>
      <c r="Z11" s="377"/>
      <c r="AA11" s="382"/>
      <c r="AB11" s="382"/>
      <c r="AC11" s="373"/>
      <c r="AD11" s="376"/>
      <c r="AE11" s="373" t="s">
        <v>593</v>
      </c>
      <c r="AF11" s="376"/>
      <c r="AG11" s="373" t="s">
        <v>594</v>
      </c>
      <c r="AH11" s="376"/>
      <c r="AI11" s="373" t="s">
        <v>595</v>
      </c>
      <c r="AJ11" s="377" t="str">
        <f t="shared" si="19"/>
        <v>年月日</v>
      </c>
      <c r="AK11" s="376"/>
      <c r="AL11" s="373" t="s">
        <v>596</v>
      </c>
      <c r="AM11" s="376"/>
      <c r="AN11" s="376"/>
      <c r="AO11" s="373"/>
      <c r="AP11" s="376"/>
      <c r="AQ11" s="373" t="s">
        <v>593</v>
      </c>
      <c r="AR11" s="376"/>
      <c r="AS11" s="373" t="s">
        <v>594</v>
      </c>
      <c r="AT11" s="376"/>
      <c r="AU11" s="373" t="s">
        <v>595</v>
      </c>
      <c r="AV11" s="376"/>
      <c r="AW11" s="798"/>
      <c r="AX11" s="376" t="str">
        <f t="shared" si="20"/>
        <v/>
      </c>
      <c r="AY11" s="376" t="str">
        <f t="shared" si="21"/>
        <v/>
      </c>
      <c r="AZ11" s="798"/>
      <c r="BA11" s="791" t="str">
        <f t="shared" si="22"/>
        <v/>
      </c>
      <c r="BB11" s="376" t="str">
        <f t="shared" si="23"/>
        <v/>
      </c>
      <c r="BC11" s="798"/>
      <c r="BD11" s="376" t="str">
        <f t="shared" si="24"/>
        <v/>
      </c>
      <c r="BE11" s="376" t="str">
        <f t="shared" si="25"/>
        <v/>
      </c>
      <c r="BF11" s="798"/>
      <c r="BG11" s="376" t="str">
        <f t="shared" si="26"/>
        <v/>
      </c>
      <c r="BH11" s="376" t="str">
        <f t="shared" si="27"/>
        <v/>
      </c>
      <c r="BI11" s="798"/>
      <c r="BJ11" s="376" t="str">
        <f t="shared" si="28"/>
        <v/>
      </c>
      <c r="BK11" s="376" t="str">
        <f t="shared" si="29"/>
        <v/>
      </c>
      <c r="BL11" s="798"/>
      <c r="BM11" s="376" t="str">
        <f t="shared" si="30"/>
        <v/>
      </c>
      <c r="BN11" s="376" t="str">
        <f t="shared" si="31"/>
        <v/>
      </c>
      <c r="BO11" s="804"/>
      <c r="BP11" s="804"/>
      <c r="BQ11" s="804"/>
      <c r="BR11" s="804"/>
      <c r="BS11" s="804"/>
      <c r="BT11" s="804"/>
      <c r="BU11" s="804"/>
      <c r="BV11" s="804"/>
      <c r="BW11" s="804"/>
      <c r="BX11" s="804"/>
      <c r="BY11" s="804"/>
      <c r="BZ11" s="804"/>
      <c r="CA11" s="804"/>
      <c r="CB11" s="804"/>
      <c r="CC11" s="804"/>
      <c r="CD11" s="804"/>
      <c r="CE11" s="804"/>
      <c r="CF11" s="804"/>
      <c r="CG11" s="379"/>
      <c r="CH11" s="379"/>
      <c r="CI11" s="379"/>
      <c r="CJ11" s="380"/>
      <c r="CK11" s="380"/>
    </row>
    <row r="12" spans="1:89" ht="30" customHeight="1">
      <c r="A12" s="374">
        <f t="shared" si="15"/>
        <v>9</v>
      </c>
      <c r="B12" s="375"/>
      <c r="C12" s="375"/>
      <c r="D12" s="375"/>
      <c r="E12" s="373"/>
      <c r="F12" s="376"/>
      <c r="G12" s="373" t="s">
        <v>593</v>
      </c>
      <c r="H12" s="376"/>
      <c r="I12" s="373" t="s">
        <v>594</v>
      </c>
      <c r="J12" s="376"/>
      <c r="K12" s="373" t="s">
        <v>595</v>
      </c>
      <c r="L12" s="373" t="str">
        <f t="shared" si="12"/>
        <v/>
      </c>
      <c r="M12" s="377" t="str">
        <f t="shared" si="16"/>
        <v>年月日</v>
      </c>
      <c r="N12" s="378" t="e">
        <f t="shared" ca="1" si="17"/>
        <v>#VALUE!</v>
      </c>
      <c r="O12" s="373"/>
      <c r="P12" s="376"/>
      <c r="Q12" s="373" t="s">
        <v>593</v>
      </c>
      <c r="R12" s="376"/>
      <c r="S12" s="373" t="s">
        <v>594</v>
      </c>
      <c r="T12" s="376"/>
      <c r="U12" s="373" t="s">
        <v>595</v>
      </c>
      <c r="V12" s="373" t="str">
        <f t="shared" si="13"/>
        <v/>
      </c>
      <c r="W12" s="377" t="str">
        <f t="shared" si="18"/>
        <v>年月日</v>
      </c>
      <c r="X12" s="378" t="e">
        <f t="shared" ca="1" si="14"/>
        <v>#VALUE!</v>
      </c>
      <c r="Y12" s="872"/>
      <c r="Z12" s="377"/>
      <c r="AA12" s="382"/>
      <c r="AB12" s="382"/>
      <c r="AC12" s="373"/>
      <c r="AD12" s="376"/>
      <c r="AE12" s="373" t="s">
        <v>593</v>
      </c>
      <c r="AF12" s="376"/>
      <c r="AG12" s="373" t="s">
        <v>594</v>
      </c>
      <c r="AH12" s="376"/>
      <c r="AI12" s="373" t="s">
        <v>595</v>
      </c>
      <c r="AJ12" s="377" t="str">
        <f t="shared" si="19"/>
        <v>年月日</v>
      </c>
      <c r="AK12" s="376"/>
      <c r="AL12" s="373" t="s">
        <v>596</v>
      </c>
      <c r="AM12" s="376"/>
      <c r="AN12" s="376"/>
      <c r="AO12" s="373"/>
      <c r="AP12" s="376"/>
      <c r="AQ12" s="373" t="s">
        <v>593</v>
      </c>
      <c r="AR12" s="376"/>
      <c r="AS12" s="373" t="s">
        <v>594</v>
      </c>
      <c r="AT12" s="376"/>
      <c r="AU12" s="373" t="s">
        <v>595</v>
      </c>
      <c r="AV12" s="376"/>
      <c r="AW12" s="798"/>
      <c r="AX12" s="376" t="str">
        <f t="shared" si="20"/>
        <v/>
      </c>
      <c r="AY12" s="376" t="str">
        <f t="shared" si="21"/>
        <v/>
      </c>
      <c r="AZ12" s="798"/>
      <c r="BA12" s="791" t="str">
        <f t="shared" si="22"/>
        <v/>
      </c>
      <c r="BB12" s="376" t="str">
        <f t="shared" si="23"/>
        <v/>
      </c>
      <c r="BC12" s="798"/>
      <c r="BD12" s="376" t="str">
        <f t="shared" si="24"/>
        <v/>
      </c>
      <c r="BE12" s="376" t="str">
        <f t="shared" si="25"/>
        <v/>
      </c>
      <c r="BF12" s="798"/>
      <c r="BG12" s="376" t="str">
        <f t="shared" si="26"/>
        <v/>
      </c>
      <c r="BH12" s="376" t="str">
        <f t="shared" si="27"/>
        <v/>
      </c>
      <c r="BI12" s="798"/>
      <c r="BJ12" s="376" t="str">
        <f t="shared" si="28"/>
        <v/>
      </c>
      <c r="BK12" s="376" t="str">
        <f t="shared" si="29"/>
        <v/>
      </c>
      <c r="BL12" s="798"/>
      <c r="BM12" s="376" t="str">
        <f t="shared" si="30"/>
        <v/>
      </c>
      <c r="BN12" s="376" t="str">
        <f t="shared" si="31"/>
        <v/>
      </c>
      <c r="BO12" s="804"/>
      <c r="BP12" s="804"/>
      <c r="BQ12" s="804"/>
      <c r="BR12" s="804"/>
      <c r="BS12" s="804"/>
      <c r="BT12" s="804"/>
      <c r="BU12" s="804"/>
      <c r="BV12" s="804"/>
      <c r="BW12" s="804"/>
      <c r="BX12" s="804"/>
      <c r="BY12" s="804"/>
      <c r="BZ12" s="804"/>
      <c r="CA12" s="804"/>
      <c r="CB12" s="804"/>
      <c r="CC12" s="804"/>
      <c r="CD12" s="804"/>
      <c r="CE12" s="804"/>
      <c r="CF12" s="804"/>
      <c r="CG12" s="379"/>
      <c r="CH12" s="379"/>
      <c r="CI12" s="379"/>
      <c r="CJ12" s="380"/>
      <c r="CK12" s="380"/>
    </row>
    <row r="13" spans="1:89" ht="30" customHeight="1">
      <c r="A13" s="374">
        <f t="shared" si="15"/>
        <v>10</v>
      </c>
      <c r="B13" s="375"/>
      <c r="C13" s="375"/>
      <c r="D13" s="375"/>
      <c r="E13" s="373"/>
      <c r="F13" s="376"/>
      <c r="G13" s="373" t="s">
        <v>593</v>
      </c>
      <c r="H13" s="376"/>
      <c r="I13" s="373" t="s">
        <v>594</v>
      </c>
      <c r="J13" s="376"/>
      <c r="K13" s="373" t="s">
        <v>595</v>
      </c>
      <c r="L13" s="373" t="str">
        <f t="shared" si="12"/>
        <v/>
      </c>
      <c r="M13" s="377" t="str">
        <f t="shared" si="16"/>
        <v>年月日</v>
      </c>
      <c r="N13" s="378" t="e">
        <f t="shared" ca="1" si="17"/>
        <v>#VALUE!</v>
      </c>
      <c r="O13" s="373"/>
      <c r="P13" s="376"/>
      <c r="Q13" s="373" t="s">
        <v>593</v>
      </c>
      <c r="R13" s="376"/>
      <c r="S13" s="373" t="s">
        <v>594</v>
      </c>
      <c r="T13" s="376"/>
      <c r="U13" s="373" t="s">
        <v>595</v>
      </c>
      <c r="V13" s="373" t="str">
        <f t="shared" si="13"/>
        <v/>
      </c>
      <c r="W13" s="377" t="str">
        <f t="shared" si="18"/>
        <v>年月日</v>
      </c>
      <c r="X13" s="378" t="e">
        <f t="shared" ca="1" si="14"/>
        <v>#VALUE!</v>
      </c>
      <c r="Y13" s="872"/>
      <c r="Z13" s="377"/>
      <c r="AA13" s="382"/>
      <c r="AB13" s="382"/>
      <c r="AC13" s="373"/>
      <c r="AD13" s="376"/>
      <c r="AE13" s="373" t="s">
        <v>593</v>
      </c>
      <c r="AF13" s="376"/>
      <c r="AG13" s="373" t="s">
        <v>594</v>
      </c>
      <c r="AH13" s="376"/>
      <c r="AI13" s="373" t="s">
        <v>595</v>
      </c>
      <c r="AJ13" s="377" t="str">
        <f t="shared" si="19"/>
        <v>年月日</v>
      </c>
      <c r="AK13" s="376"/>
      <c r="AL13" s="373" t="s">
        <v>596</v>
      </c>
      <c r="AM13" s="376"/>
      <c r="AN13" s="376"/>
      <c r="AO13" s="373"/>
      <c r="AP13" s="376"/>
      <c r="AQ13" s="373" t="s">
        <v>593</v>
      </c>
      <c r="AR13" s="376"/>
      <c r="AS13" s="373" t="s">
        <v>594</v>
      </c>
      <c r="AT13" s="376"/>
      <c r="AU13" s="373" t="s">
        <v>595</v>
      </c>
      <c r="AV13" s="376"/>
      <c r="AW13" s="798"/>
      <c r="AX13" s="376" t="str">
        <f t="shared" si="20"/>
        <v/>
      </c>
      <c r="AY13" s="376" t="str">
        <f t="shared" si="21"/>
        <v/>
      </c>
      <c r="AZ13" s="798"/>
      <c r="BA13" s="791" t="str">
        <f t="shared" si="22"/>
        <v/>
      </c>
      <c r="BB13" s="376" t="str">
        <f t="shared" si="23"/>
        <v/>
      </c>
      <c r="BC13" s="798"/>
      <c r="BD13" s="376" t="str">
        <f t="shared" si="24"/>
        <v/>
      </c>
      <c r="BE13" s="376" t="str">
        <f t="shared" si="25"/>
        <v/>
      </c>
      <c r="BF13" s="798"/>
      <c r="BG13" s="376" t="str">
        <f t="shared" si="26"/>
        <v/>
      </c>
      <c r="BH13" s="376" t="str">
        <f t="shared" si="27"/>
        <v/>
      </c>
      <c r="BI13" s="798"/>
      <c r="BJ13" s="376" t="str">
        <f t="shared" si="28"/>
        <v/>
      </c>
      <c r="BK13" s="376" t="str">
        <f t="shared" si="29"/>
        <v/>
      </c>
      <c r="BL13" s="798"/>
      <c r="BM13" s="376" t="str">
        <f t="shared" si="30"/>
        <v/>
      </c>
      <c r="BN13" s="376" t="str">
        <f t="shared" si="31"/>
        <v/>
      </c>
      <c r="BO13" s="804"/>
      <c r="BP13" s="804"/>
      <c r="BQ13" s="804"/>
      <c r="BR13" s="804"/>
      <c r="BS13" s="804"/>
      <c r="BT13" s="804"/>
      <c r="BU13" s="804"/>
      <c r="BV13" s="804"/>
      <c r="BW13" s="804"/>
      <c r="BX13" s="804"/>
      <c r="BY13" s="804"/>
      <c r="BZ13" s="804"/>
      <c r="CA13" s="804"/>
      <c r="CB13" s="804"/>
      <c r="CC13" s="804"/>
      <c r="CD13" s="804"/>
      <c r="CE13" s="804"/>
      <c r="CF13" s="804"/>
      <c r="CG13" s="380"/>
      <c r="CH13" s="380"/>
      <c r="CI13" s="380"/>
      <c r="CJ13" s="380"/>
      <c r="CK13" s="380"/>
    </row>
    <row r="14" spans="1:89" ht="30" customHeight="1">
      <c r="A14" s="374">
        <f t="shared" si="15"/>
        <v>11</v>
      </c>
      <c r="B14" s="375"/>
      <c r="C14" s="375"/>
      <c r="D14" s="375"/>
      <c r="E14" s="373"/>
      <c r="F14" s="376"/>
      <c r="G14" s="373" t="s">
        <v>593</v>
      </c>
      <c r="H14" s="376"/>
      <c r="I14" s="373" t="s">
        <v>594</v>
      </c>
      <c r="J14" s="376"/>
      <c r="K14" s="373" t="s">
        <v>595</v>
      </c>
      <c r="L14" s="373" t="str">
        <f t="shared" si="12"/>
        <v/>
      </c>
      <c r="M14" s="377" t="str">
        <f t="shared" si="16"/>
        <v>年月日</v>
      </c>
      <c r="N14" s="378" t="e">
        <f t="shared" ca="1" si="17"/>
        <v>#VALUE!</v>
      </c>
      <c r="O14" s="373"/>
      <c r="P14" s="376"/>
      <c r="Q14" s="373" t="s">
        <v>593</v>
      </c>
      <c r="R14" s="376"/>
      <c r="S14" s="373" t="s">
        <v>594</v>
      </c>
      <c r="T14" s="376"/>
      <c r="U14" s="373" t="s">
        <v>595</v>
      </c>
      <c r="V14" s="373" t="str">
        <f t="shared" si="13"/>
        <v/>
      </c>
      <c r="W14" s="377" t="str">
        <f t="shared" si="18"/>
        <v>年月日</v>
      </c>
      <c r="X14" s="378" t="e">
        <f t="shared" ca="1" si="14"/>
        <v>#VALUE!</v>
      </c>
      <c r="Y14" s="872"/>
      <c r="Z14" s="377"/>
      <c r="AA14" s="382"/>
      <c r="AB14" s="382"/>
      <c r="AC14" s="373"/>
      <c r="AD14" s="376"/>
      <c r="AE14" s="373"/>
      <c r="AF14" s="376"/>
      <c r="AG14" s="373"/>
      <c r="AH14" s="376"/>
      <c r="AI14" s="373"/>
      <c r="AJ14" s="377" t="str">
        <f t="shared" si="19"/>
        <v/>
      </c>
      <c r="AK14" s="376"/>
      <c r="AL14" s="373" t="s">
        <v>596</v>
      </c>
      <c r="AM14" s="376"/>
      <c r="AN14" s="376"/>
      <c r="AO14" s="373"/>
      <c r="AP14" s="376"/>
      <c r="AQ14" s="373"/>
      <c r="AR14" s="376"/>
      <c r="AS14" s="373"/>
      <c r="AT14" s="376"/>
      <c r="AU14" s="373"/>
      <c r="AV14" s="376"/>
      <c r="AW14" s="798"/>
      <c r="AX14" s="376" t="str">
        <f t="shared" si="20"/>
        <v/>
      </c>
      <c r="AY14" s="376" t="str">
        <f t="shared" si="21"/>
        <v/>
      </c>
      <c r="AZ14" s="798"/>
      <c r="BA14" s="791" t="str">
        <f t="shared" si="22"/>
        <v/>
      </c>
      <c r="BB14" s="376" t="str">
        <f t="shared" si="23"/>
        <v/>
      </c>
      <c r="BC14" s="798"/>
      <c r="BD14" s="376" t="str">
        <f t="shared" si="24"/>
        <v/>
      </c>
      <c r="BE14" s="376" t="str">
        <f t="shared" si="25"/>
        <v/>
      </c>
      <c r="BF14" s="798"/>
      <c r="BG14" s="376" t="str">
        <f t="shared" si="26"/>
        <v/>
      </c>
      <c r="BH14" s="376" t="str">
        <f t="shared" si="27"/>
        <v/>
      </c>
      <c r="BI14" s="798"/>
      <c r="BJ14" s="376" t="str">
        <f t="shared" si="28"/>
        <v/>
      </c>
      <c r="BK14" s="376" t="str">
        <f t="shared" si="29"/>
        <v/>
      </c>
      <c r="BL14" s="798"/>
      <c r="BM14" s="376" t="str">
        <f t="shared" si="30"/>
        <v/>
      </c>
      <c r="BN14" s="376" t="str">
        <f t="shared" si="31"/>
        <v/>
      </c>
      <c r="BO14" s="804"/>
      <c r="BP14" s="804"/>
      <c r="BQ14" s="804"/>
      <c r="BR14" s="804"/>
      <c r="BS14" s="804"/>
      <c r="BT14" s="804"/>
      <c r="BU14" s="804"/>
      <c r="BV14" s="804"/>
      <c r="BW14" s="804"/>
      <c r="BX14" s="804"/>
      <c r="BY14" s="804"/>
      <c r="BZ14" s="804"/>
      <c r="CA14" s="804"/>
      <c r="CB14" s="804"/>
      <c r="CC14" s="804"/>
      <c r="CD14" s="804"/>
      <c r="CE14" s="804"/>
      <c r="CF14" s="804"/>
      <c r="CG14" s="380"/>
      <c r="CH14" s="380"/>
      <c r="CI14" s="380"/>
      <c r="CJ14" s="380"/>
      <c r="CK14" s="380"/>
    </row>
    <row r="15" spans="1:89" ht="30" customHeight="1">
      <c r="A15" s="374">
        <f t="shared" si="15"/>
        <v>12</v>
      </c>
      <c r="B15" s="375"/>
      <c r="C15" s="375"/>
      <c r="D15" s="375"/>
      <c r="E15" s="373"/>
      <c r="F15" s="376"/>
      <c r="G15" s="373" t="s">
        <v>593</v>
      </c>
      <c r="H15" s="376"/>
      <c r="I15" s="373" t="s">
        <v>594</v>
      </c>
      <c r="J15" s="376"/>
      <c r="K15" s="373" t="s">
        <v>595</v>
      </c>
      <c r="L15" s="373" t="str">
        <f t="shared" si="12"/>
        <v/>
      </c>
      <c r="M15" s="377" t="str">
        <f t="shared" si="16"/>
        <v>年月日</v>
      </c>
      <c r="N15" s="378" t="e">
        <f t="shared" ca="1" si="17"/>
        <v>#VALUE!</v>
      </c>
      <c r="O15" s="373"/>
      <c r="P15" s="376"/>
      <c r="Q15" s="373" t="s">
        <v>593</v>
      </c>
      <c r="R15" s="376"/>
      <c r="S15" s="373" t="s">
        <v>594</v>
      </c>
      <c r="T15" s="376"/>
      <c r="U15" s="373" t="s">
        <v>595</v>
      </c>
      <c r="V15" s="373" t="str">
        <f t="shared" si="13"/>
        <v/>
      </c>
      <c r="W15" s="377" t="str">
        <f t="shared" si="18"/>
        <v>年月日</v>
      </c>
      <c r="X15" s="378" t="e">
        <f t="shared" ca="1" si="14"/>
        <v>#VALUE!</v>
      </c>
      <c r="Y15" s="872"/>
      <c r="Z15" s="377"/>
      <c r="AA15" s="382"/>
      <c r="AB15" s="382"/>
      <c r="AC15" s="373"/>
      <c r="AD15" s="376"/>
      <c r="AE15" s="373"/>
      <c r="AF15" s="376"/>
      <c r="AG15" s="373"/>
      <c r="AH15" s="376"/>
      <c r="AI15" s="373"/>
      <c r="AJ15" s="377" t="str">
        <f t="shared" si="19"/>
        <v/>
      </c>
      <c r="AK15" s="376"/>
      <c r="AL15" s="373" t="s">
        <v>596</v>
      </c>
      <c r="AM15" s="376"/>
      <c r="AN15" s="376"/>
      <c r="AO15" s="373"/>
      <c r="AP15" s="376"/>
      <c r="AQ15" s="373"/>
      <c r="AR15" s="376"/>
      <c r="AS15" s="373"/>
      <c r="AT15" s="376"/>
      <c r="AU15" s="373"/>
      <c r="AV15" s="376"/>
      <c r="AW15" s="798"/>
      <c r="AX15" s="376" t="str">
        <f t="shared" si="20"/>
        <v/>
      </c>
      <c r="AY15" s="376" t="str">
        <f t="shared" si="21"/>
        <v/>
      </c>
      <c r="AZ15" s="798"/>
      <c r="BA15" s="791" t="str">
        <f t="shared" si="22"/>
        <v/>
      </c>
      <c r="BB15" s="376" t="str">
        <f t="shared" si="23"/>
        <v/>
      </c>
      <c r="BC15" s="798"/>
      <c r="BD15" s="376" t="str">
        <f t="shared" si="24"/>
        <v/>
      </c>
      <c r="BE15" s="376" t="str">
        <f t="shared" si="25"/>
        <v/>
      </c>
      <c r="BF15" s="798"/>
      <c r="BG15" s="376" t="str">
        <f t="shared" si="26"/>
        <v/>
      </c>
      <c r="BH15" s="376" t="str">
        <f t="shared" si="27"/>
        <v/>
      </c>
      <c r="BI15" s="798"/>
      <c r="BJ15" s="376" t="str">
        <f t="shared" si="28"/>
        <v/>
      </c>
      <c r="BK15" s="376" t="str">
        <f t="shared" si="29"/>
        <v/>
      </c>
      <c r="BL15" s="798"/>
      <c r="BM15" s="376" t="str">
        <f t="shared" si="30"/>
        <v/>
      </c>
      <c r="BN15" s="376" t="str">
        <f t="shared" si="31"/>
        <v/>
      </c>
      <c r="BO15" s="804"/>
      <c r="BP15" s="804"/>
      <c r="BQ15" s="804"/>
      <c r="BR15" s="804"/>
      <c r="BS15" s="804"/>
      <c r="BT15" s="804"/>
      <c r="BU15" s="804"/>
      <c r="BV15" s="804"/>
      <c r="BW15" s="804"/>
      <c r="BX15" s="804"/>
      <c r="BY15" s="804"/>
      <c r="BZ15" s="804"/>
      <c r="CA15" s="804"/>
      <c r="CB15" s="804"/>
      <c r="CC15" s="804"/>
      <c r="CD15" s="804"/>
      <c r="CE15" s="804"/>
      <c r="CF15" s="804"/>
      <c r="CG15" s="380"/>
      <c r="CH15" s="380"/>
      <c r="CI15" s="380"/>
      <c r="CJ15" s="380"/>
      <c r="CK15" s="380"/>
    </row>
    <row r="16" spans="1:89" ht="30" customHeight="1">
      <c r="A16" s="374">
        <f t="shared" si="15"/>
        <v>13</v>
      </c>
      <c r="B16" s="375"/>
      <c r="C16" s="375"/>
      <c r="D16" s="375"/>
      <c r="E16" s="373"/>
      <c r="F16" s="376"/>
      <c r="G16" s="373" t="s">
        <v>593</v>
      </c>
      <c r="H16" s="376"/>
      <c r="I16" s="373" t="s">
        <v>594</v>
      </c>
      <c r="J16" s="376"/>
      <c r="K16" s="373" t="s">
        <v>595</v>
      </c>
      <c r="L16" s="373" t="str">
        <f t="shared" si="12"/>
        <v/>
      </c>
      <c r="M16" s="377" t="str">
        <f t="shared" si="16"/>
        <v>年月日</v>
      </c>
      <c r="N16" s="378" t="e">
        <f t="shared" ca="1" si="17"/>
        <v>#VALUE!</v>
      </c>
      <c r="O16" s="373"/>
      <c r="P16" s="376"/>
      <c r="Q16" s="373" t="s">
        <v>593</v>
      </c>
      <c r="R16" s="376"/>
      <c r="S16" s="373" t="s">
        <v>594</v>
      </c>
      <c r="T16" s="376"/>
      <c r="U16" s="373" t="s">
        <v>595</v>
      </c>
      <c r="V16" s="373" t="str">
        <f t="shared" si="13"/>
        <v/>
      </c>
      <c r="W16" s="377" t="str">
        <f t="shared" si="18"/>
        <v>年月日</v>
      </c>
      <c r="X16" s="378" t="e">
        <f t="shared" ca="1" si="14"/>
        <v>#VALUE!</v>
      </c>
      <c r="Y16" s="872"/>
      <c r="Z16" s="377"/>
      <c r="AA16" s="382"/>
      <c r="AB16" s="382"/>
      <c r="AC16" s="373"/>
      <c r="AD16" s="376"/>
      <c r="AE16" s="373"/>
      <c r="AF16" s="376"/>
      <c r="AG16" s="373"/>
      <c r="AH16" s="376"/>
      <c r="AI16" s="373"/>
      <c r="AJ16" s="377" t="str">
        <f t="shared" si="19"/>
        <v/>
      </c>
      <c r="AK16" s="376"/>
      <c r="AL16" s="373" t="s">
        <v>596</v>
      </c>
      <c r="AM16" s="376"/>
      <c r="AN16" s="376"/>
      <c r="AO16" s="373"/>
      <c r="AP16" s="376"/>
      <c r="AQ16" s="373"/>
      <c r="AR16" s="376"/>
      <c r="AS16" s="373"/>
      <c r="AT16" s="376"/>
      <c r="AU16" s="373"/>
      <c r="AV16" s="376"/>
      <c r="AW16" s="798"/>
      <c r="AX16" s="376" t="str">
        <f t="shared" si="20"/>
        <v/>
      </c>
      <c r="AY16" s="376" t="str">
        <f t="shared" si="21"/>
        <v/>
      </c>
      <c r="AZ16" s="798"/>
      <c r="BA16" s="791" t="str">
        <f t="shared" si="22"/>
        <v/>
      </c>
      <c r="BB16" s="376" t="str">
        <f t="shared" si="23"/>
        <v/>
      </c>
      <c r="BC16" s="798"/>
      <c r="BD16" s="376" t="str">
        <f t="shared" si="24"/>
        <v/>
      </c>
      <c r="BE16" s="376" t="str">
        <f t="shared" si="25"/>
        <v/>
      </c>
      <c r="BF16" s="798"/>
      <c r="BG16" s="376" t="str">
        <f t="shared" si="26"/>
        <v/>
      </c>
      <c r="BH16" s="376" t="str">
        <f t="shared" si="27"/>
        <v/>
      </c>
      <c r="BI16" s="798"/>
      <c r="BJ16" s="376" t="str">
        <f t="shared" si="28"/>
        <v/>
      </c>
      <c r="BK16" s="376" t="str">
        <f t="shared" si="29"/>
        <v/>
      </c>
      <c r="BL16" s="798"/>
      <c r="BM16" s="376" t="str">
        <f t="shared" si="30"/>
        <v/>
      </c>
      <c r="BN16" s="376" t="str">
        <f t="shared" si="31"/>
        <v/>
      </c>
      <c r="BO16" s="804"/>
      <c r="BP16" s="804"/>
      <c r="BQ16" s="804"/>
      <c r="BR16" s="804"/>
      <c r="BS16" s="804"/>
      <c r="BT16" s="804"/>
      <c r="BU16" s="804"/>
      <c r="BV16" s="804"/>
      <c r="BW16" s="804"/>
      <c r="BX16" s="804"/>
      <c r="BY16" s="804"/>
      <c r="BZ16" s="804"/>
      <c r="CA16" s="804"/>
      <c r="CB16" s="804"/>
      <c r="CC16" s="804"/>
      <c r="CD16" s="804"/>
      <c r="CE16" s="804"/>
      <c r="CF16" s="804"/>
      <c r="CG16" s="380"/>
      <c r="CH16" s="380"/>
      <c r="CI16" s="380"/>
      <c r="CJ16" s="380"/>
      <c r="CK16" s="380"/>
    </row>
    <row r="17" spans="1:89" ht="30" customHeight="1">
      <c r="A17" s="374">
        <f t="shared" si="15"/>
        <v>14</v>
      </c>
      <c r="B17" s="375"/>
      <c r="C17" s="375"/>
      <c r="D17" s="375"/>
      <c r="E17" s="373"/>
      <c r="F17" s="376"/>
      <c r="G17" s="373" t="s">
        <v>593</v>
      </c>
      <c r="H17" s="376"/>
      <c r="I17" s="373" t="s">
        <v>594</v>
      </c>
      <c r="J17" s="376"/>
      <c r="K17" s="373" t="s">
        <v>595</v>
      </c>
      <c r="L17" s="373" t="str">
        <f t="shared" si="12"/>
        <v/>
      </c>
      <c r="M17" s="377" t="str">
        <f t="shared" si="16"/>
        <v>年月日</v>
      </c>
      <c r="N17" s="378" t="e">
        <f t="shared" ca="1" si="17"/>
        <v>#VALUE!</v>
      </c>
      <c r="O17" s="373"/>
      <c r="P17" s="376"/>
      <c r="Q17" s="373" t="s">
        <v>593</v>
      </c>
      <c r="R17" s="376"/>
      <c r="S17" s="373" t="s">
        <v>594</v>
      </c>
      <c r="T17" s="376"/>
      <c r="U17" s="373" t="s">
        <v>595</v>
      </c>
      <c r="V17" s="373" t="str">
        <f t="shared" si="13"/>
        <v/>
      </c>
      <c r="W17" s="377" t="str">
        <f t="shared" si="18"/>
        <v>年月日</v>
      </c>
      <c r="X17" s="378" t="e">
        <f t="shared" ca="1" si="14"/>
        <v>#VALUE!</v>
      </c>
      <c r="Y17" s="872"/>
      <c r="Z17" s="377"/>
      <c r="AA17" s="382"/>
      <c r="AB17" s="382"/>
      <c r="AC17" s="373"/>
      <c r="AD17" s="376"/>
      <c r="AE17" s="373"/>
      <c r="AF17" s="376"/>
      <c r="AG17" s="373"/>
      <c r="AH17" s="376"/>
      <c r="AI17" s="373"/>
      <c r="AJ17" s="377"/>
      <c r="AK17" s="376"/>
      <c r="AL17" s="373" t="s">
        <v>1731</v>
      </c>
      <c r="AM17" s="376"/>
      <c r="AN17" s="376"/>
      <c r="AO17" s="373"/>
      <c r="AP17" s="376"/>
      <c r="AQ17" s="373"/>
      <c r="AR17" s="376"/>
      <c r="AS17" s="373"/>
      <c r="AT17" s="376"/>
      <c r="AU17" s="373"/>
      <c r="AV17" s="376"/>
      <c r="AW17" s="798"/>
      <c r="AX17" s="376" t="str">
        <f t="shared" si="20"/>
        <v/>
      </c>
      <c r="AY17" s="376" t="str">
        <f t="shared" si="21"/>
        <v/>
      </c>
      <c r="AZ17" s="798"/>
      <c r="BA17" s="791" t="str">
        <f t="shared" si="22"/>
        <v/>
      </c>
      <c r="BB17" s="376" t="str">
        <f t="shared" si="23"/>
        <v/>
      </c>
      <c r="BC17" s="798"/>
      <c r="BD17" s="376" t="str">
        <f t="shared" si="24"/>
        <v/>
      </c>
      <c r="BE17" s="376" t="str">
        <f t="shared" si="25"/>
        <v/>
      </c>
      <c r="BF17" s="798"/>
      <c r="BG17" s="376" t="str">
        <f t="shared" si="26"/>
        <v/>
      </c>
      <c r="BH17" s="376" t="str">
        <f t="shared" si="27"/>
        <v/>
      </c>
      <c r="BI17" s="798"/>
      <c r="BJ17" s="376" t="str">
        <f t="shared" si="28"/>
        <v/>
      </c>
      <c r="BK17" s="376" t="str">
        <f t="shared" si="29"/>
        <v/>
      </c>
      <c r="BL17" s="798"/>
      <c r="BM17" s="376" t="str">
        <f t="shared" si="30"/>
        <v/>
      </c>
      <c r="BN17" s="376" t="str">
        <f t="shared" si="31"/>
        <v/>
      </c>
      <c r="BO17" s="804"/>
      <c r="BP17" s="804"/>
      <c r="BQ17" s="804"/>
      <c r="BR17" s="804"/>
      <c r="BS17" s="804"/>
      <c r="BT17" s="804"/>
      <c r="BU17" s="804"/>
      <c r="BV17" s="804"/>
      <c r="BW17" s="804"/>
      <c r="BX17" s="804"/>
      <c r="BY17" s="804"/>
      <c r="BZ17" s="804"/>
      <c r="CA17" s="804"/>
      <c r="CB17" s="804"/>
      <c r="CC17" s="804"/>
      <c r="CD17" s="804"/>
      <c r="CE17" s="804"/>
      <c r="CF17" s="804"/>
      <c r="CG17" s="380"/>
      <c r="CH17" s="380"/>
      <c r="CI17" s="380"/>
      <c r="CJ17" s="380"/>
      <c r="CK17" s="380"/>
    </row>
    <row r="18" spans="1:89" ht="30" customHeight="1">
      <c r="A18" s="374">
        <f t="shared" si="15"/>
        <v>15</v>
      </c>
      <c r="B18" s="375"/>
      <c r="C18" s="375"/>
      <c r="D18" s="375"/>
      <c r="E18" s="373"/>
      <c r="F18" s="376"/>
      <c r="G18" s="373" t="s">
        <v>593</v>
      </c>
      <c r="H18" s="376"/>
      <c r="I18" s="373" t="s">
        <v>594</v>
      </c>
      <c r="J18" s="376"/>
      <c r="K18" s="373" t="s">
        <v>595</v>
      </c>
      <c r="L18" s="373" t="str">
        <f t="shared" si="12"/>
        <v/>
      </c>
      <c r="M18" s="377" t="str">
        <f t="shared" si="16"/>
        <v>年月日</v>
      </c>
      <c r="N18" s="378" t="e">
        <f t="shared" ca="1" si="17"/>
        <v>#VALUE!</v>
      </c>
      <c r="O18" s="373"/>
      <c r="P18" s="376"/>
      <c r="Q18" s="373" t="s">
        <v>593</v>
      </c>
      <c r="R18" s="376"/>
      <c r="S18" s="373" t="s">
        <v>594</v>
      </c>
      <c r="T18" s="376"/>
      <c r="U18" s="373" t="s">
        <v>595</v>
      </c>
      <c r="V18" s="373" t="str">
        <f t="shared" si="13"/>
        <v/>
      </c>
      <c r="W18" s="377" t="str">
        <f t="shared" si="18"/>
        <v>年月日</v>
      </c>
      <c r="X18" s="378" t="e">
        <f t="shared" ca="1" si="14"/>
        <v>#VALUE!</v>
      </c>
      <c r="Y18" s="872"/>
      <c r="Z18" s="377"/>
      <c r="AA18" s="382"/>
      <c r="AB18" s="382"/>
      <c r="AC18" s="373"/>
      <c r="AD18" s="376"/>
      <c r="AE18" s="373"/>
      <c r="AF18" s="376"/>
      <c r="AG18" s="373"/>
      <c r="AH18" s="376"/>
      <c r="AI18" s="373"/>
      <c r="AJ18" s="377"/>
      <c r="AK18" s="376"/>
      <c r="AL18" s="373" t="s">
        <v>1731</v>
      </c>
      <c r="AM18" s="376"/>
      <c r="AN18" s="376"/>
      <c r="AO18" s="373"/>
      <c r="AP18" s="376"/>
      <c r="AQ18" s="373"/>
      <c r="AR18" s="376"/>
      <c r="AS18" s="373"/>
      <c r="AT18" s="376"/>
      <c r="AU18" s="373"/>
      <c r="AV18" s="376"/>
      <c r="AW18" s="798"/>
      <c r="AX18" s="376" t="str">
        <f t="shared" si="20"/>
        <v/>
      </c>
      <c r="AY18" s="376" t="str">
        <f t="shared" si="21"/>
        <v/>
      </c>
      <c r="AZ18" s="798"/>
      <c r="BA18" s="791" t="str">
        <f t="shared" si="22"/>
        <v/>
      </c>
      <c r="BB18" s="376" t="str">
        <f t="shared" si="23"/>
        <v/>
      </c>
      <c r="BC18" s="798"/>
      <c r="BD18" s="376" t="str">
        <f t="shared" si="24"/>
        <v/>
      </c>
      <c r="BE18" s="376" t="str">
        <f t="shared" si="25"/>
        <v/>
      </c>
      <c r="BF18" s="798"/>
      <c r="BG18" s="376" t="str">
        <f t="shared" si="26"/>
        <v/>
      </c>
      <c r="BH18" s="376" t="str">
        <f t="shared" si="27"/>
        <v/>
      </c>
      <c r="BI18" s="798"/>
      <c r="BJ18" s="376" t="str">
        <f t="shared" si="28"/>
        <v/>
      </c>
      <c r="BK18" s="376" t="str">
        <f t="shared" si="29"/>
        <v/>
      </c>
      <c r="BL18" s="798"/>
      <c r="BM18" s="376" t="str">
        <f t="shared" si="30"/>
        <v/>
      </c>
      <c r="BN18" s="376" t="str">
        <f t="shared" si="31"/>
        <v/>
      </c>
      <c r="BO18" s="804"/>
      <c r="BP18" s="804"/>
      <c r="BQ18" s="804"/>
      <c r="BR18" s="804"/>
      <c r="BS18" s="804"/>
      <c r="BT18" s="804"/>
      <c r="BU18" s="804"/>
      <c r="BV18" s="804"/>
      <c r="BW18" s="804"/>
      <c r="BX18" s="804"/>
      <c r="BY18" s="804"/>
      <c r="BZ18" s="804"/>
      <c r="CA18" s="804"/>
      <c r="CB18" s="804"/>
      <c r="CC18" s="804"/>
      <c r="CD18" s="804"/>
      <c r="CE18" s="804"/>
      <c r="CF18" s="804"/>
      <c r="CG18" s="380"/>
      <c r="CH18" s="380"/>
      <c r="CI18" s="380"/>
      <c r="CJ18" s="380"/>
      <c r="CK18" s="380"/>
    </row>
    <row r="19" spans="1:89" ht="30" customHeight="1">
      <c r="A19" s="374">
        <f t="shared" si="15"/>
        <v>16</v>
      </c>
      <c r="B19" s="375"/>
      <c r="C19" s="375"/>
      <c r="D19" s="375"/>
      <c r="E19" s="373"/>
      <c r="F19" s="376"/>
      <c r="G19" s="373" t="s">
        <v>593</v>
      </c>
      <c r="H19" s="376"/>
      <c r="I19" s="373" t="s">
        <v>594</v>
      </c>
      <c r="J19" s="376"/>
      <c r="K19" s="373" t="s">
        <v>595</v>
      </c>
      <c r="L19" s="373" t="str">
        <f t="shared" si="12"/>
        <v/>
      </c>
      <c r="M19" s="377" t="str">
        <f t="shared" si="16"/>
        <v>年月日</v>
      </c>
      <c r="N19" s="378" t="e">
        <f t="shared" ca="1" si="17"/>
        <v>#VALUE!</v>
      </c>
      <c r="O19" s="373"/>
      <c r="P19" s="376"/>
      <c r="Q19" s="373" t="s">
        <v>593</v>
      </c>
      <c r="R19" s="376"/>
      <c r="S19" s="373" t="s">
        <v>594</v>
      </c>
      <c r="T19" s="376"/>
      <c r="U19" s="373" t="s">
        <v>595</v>
      </c>
      <c r="V19" s="373" t="str">
        <f t="shared" si="13"/>
        <v/>
      </c>
      <c r="W19" s="377" t="str">
        <f t="shared" si="18"/>
        <v>年月日</v>
      </c>
      <c r="X19" s="378" t="e">
        <f t="shared" ca="1" si="14"/>
        <v>#VALUE!</v>
      </c>
      <c r="Y19" s="872"/>
      <c r="Z19" s="377"/>
      <c r="AA19" s="382"/>
      <c r="AB19" s="382"/>
      <c r="AC19" s="373"/>
      <c r="AD19" s="376"/>
      <c r="AE19" s="373"/>
      <c r="AF19" s="376"/>
      <c r="AG19" s="373"/>
      <c r="AH19" s="376"/>
      <c r="AI19" s="373"/>
      <c r="AJ19" s="377"/>
      <c r="AK19" s="376"/>
      <c r="AL19" s="373" t="s">
        <v>1731</v>
      </c>
      <c r="AM19" s="376"/>
      <c r="AN19" s="376"/>
      <c r="AO19" s="373"/>
      <c r="AP19" s="376"/>
      <c r="AQ19" s="373"/>
      <c r="AR19" s="376"/>
      <c r="AS19" s="373"/>
      <c r="AT19" s="376"/>
      <c r="AU19" s="373"/>
      <c r="AV19" s="376"/>
      <c r="AW19" s="798"/>
      <c r="AX19" s="376" t="str">
        <f t="shared" si="20"/>
        <v/>
      </c>
      <c r="AY19" s="376" t="str">
        <f t="shared" si="21"/>
        <v/>
      </c>
      <c r="AZ19" s="798"/>
      <c r="BA19" s="791" t="str">
        <f t="shared" si="22"/>
        <v/>
      </c>
      <c r="BB19" s="376" t="str">
        <f t="shared" si="23"/>
        <v/>
      </c>
      <c r="BC19" s="798"/>
      <c r="BD19" s="376" t="str">
        <f t="shared" si="24"/>
        <v/>
      </c>
      <c r="BE19" s="376" t="str">
        <f t="shared" si="25"/>
        <v/>
      </c>
      <c r="BF19" s="798"/>
      <c r="BG19" s="376" t="str">
        <f t="shared" si="26"/>
        <v/>
      </c>
      <c r="BH19" s="376" t="str">
        <f t="shared" si="27"/>
        <v/>
      </c>
      <c r="BI19" s="798"/>
      <c r="BJ19" s="376" t="str">
        <f t="shared" si="28"/>
        <v/>
      </c>
      <c r="BK19" s="376" t="str">
        <f t="shared" si="29"/>
        <v/>
      </c>
      <c r="BL19" s="798"/>
      <c r="BM19" s="376" t="str">
        <f t="shared" si="30"/>
        <v/>
      </c>
      <c r="BN19" s="376" t="str">
        <f t="shared" si="31"/>
        <v/>
      </c>
      <c r="BO19" s="804"/>
      <c r="BP19" s="804"/>
      <c r="BQ19" s="804"/>
      <c r="BR19" s="804"/>
      <c r="BS19" s="804"/>
      <c r="BT19" s="804"/>
      <c r="BU19" s="804"/>
      <c r="BV19" s="804"/>
      <c r="BW19" s="804"/>
      <c r="BX19" s="804"/>
      <c r="BY19" s="804"/>
      <c r="BZ19" s="804"/>
      <c r="CA19" s="804"/>
      <c r="CB19" s="804"/>
      <c r="CC19" s="804"/>
      <c r="CD19" s="804"/>
      <c r="CE19" s="804"/>
      <c r="CF19" s="804"/>
      <c r="CG19" s="380"/>
      <c r="CH19" s="380"/>
      <c r="CI19" s="380"/>
      <c r="CJ19" s="380"/>
      <c r="CK19" s="380"/>
    </row>
    <row r="20" spans="1:89" ht="30" customHeight="1">
      <c r="A20" s="374">
        <f t="shared" si="15"/>
        <v>17</v>
      </c>
      <c r="B20" s="375"/>
      <c r="C20" s="375"/>
      <c r="D20" s="375"/>
      <c r="E20" s="373"/>
      <c r="F20" s="376"/>
      <c r="G20" s="373" t="s">
        <v>593</v>
      </c>
      <c r="H20" s="376"/>
      <c r="I20" s="373" t="s">
        <v>594</v>
      </c>
      <c r="J20" s="376"/>
      <c r="K20" s="373" t="s">
        <v>595</v>
      </c>
      <c r="L20" s="373" t="str">
        <f t="shared" si="12"/>
        <v/>
      </c>
      <c r="M20" s="377" t="str">
        <f t="shared" si="16"/>
        <v>年月日</v>
      </c>
      <c r="N20" s="378" t="e">
        <f t="shared" ca="1" si="17"/>
        <v>#VALUE!</v>
      </c>
      <c r="O20" s="373"/>
      <c r="P20" s="376"/>
      <c r="Q20" s="373" t="s">
        <v>593</v>
      </c>
      <c r="R20" s="376"/>
      <c r="S20" s="373" t="s">
        <v>594</v>
      </c>
      <c r="T20" s="376"/>
      <c r="U20" s="373" t="s">
        <v>595</v>
      </c>
      <c r="V20" s="373" t="str">
        <f t="shared" si="13"/>
        <v/>
      </c>
      <c r="W20" s="377" t="str">
        <f t="shared" si="18"/>
        <v>年月日</v>
      </c>
      <c r="X20" s="378" t="e">
        <f t="shared" ca="1" si="14"/>
        <v>#VALUE!</v>
      </c>
      <c r="Y20" s="872"/>
      <c r="Z20" s="377"/>
      <c r="AA20" s="382"/>
      <c r="AB20" s="382"/>
      <c r="AC20" s="373"/>
      <c r="AD20" s="376"/>
      <c r="AE20" s="373"/>
      <c r="AF20" s="376"/>
      <c r="AG20" s="373"/>
      <c r="AH20" s="376"/>
      <c r="AI20" s="373"/>
      <c r="AJ20" s="377"/>
      <c r="AK20" s="376"/>
      <c r="AL20" s="373" t="s">
        <v>1731</v>
      </c>
      <c r="AM20" s="376"/>
      <c r="AN20" s="376"/>
      <c r="AO20" s="373"/>
      <c r="AP20" s="376"/>
      <c r="AQ20" s="373"/>
      <c r="AR20" s="376"/>
      <c r="AS20" s="373"/>
      <c r="AT20" s="376"/>
      <c r="AU20" s="373"/>
      <c r="AV20" s="376"/>
      <c r="AW20" s="798"/>
      <c r="AX20" s="376" t="str">
        <f t="shared" si="20"/>
        <v/>
      </c>
      <c r="AY20" s="376" t="str">
        <f t="shared" si="21"/>
        <v/>
      </c>
      <c r="AZ20" s="798"/>
      <c r="BA20" s="791" t="str">
        <f t="shared" si="22"/>
        <v/>
      </c>
      <c r="BB20" s="376" t="str">
        <f t="shared" si="23"/>
        <v/>
      </c>
      <c r="BC20" s="798"/>
      <c r="BD20" s="376" t="str">
        <f t="shared" si="24"/>
        <v/>
      </c>
      <c r="BE20" s="376" t="str">
        <f t="shared" si="25"/>
        <v/>
      </c>
      <c r="BF20" s="798"/>
      <c r="BG20" s="376" t="str">
        <f t="shared" si="26"/>
        <v/>
      </c>
      <c r="BH20" s="376" t="str">
        <f t="shared" si="27"/>
        <v/>
      </c>
      <c r="BI20" s="798"/>
      <c r="BJ20" s="376" t="str">
        <f t="shared" si="28"/>
        <v/>
      </c>
      <c r="BK20" s="376" t="str">
        <f t="shared" si="29"/>
        <v/>
      </c>
      <c r="BL20" s="798"/>
      <c r="BM20" s="376" t="str">
        <f t="shared" si="30"/>
        <v/>
      </c>
      <c r="BN20" s="376" t="str">
        <f t="shared" si="31"/>
        <v/>
      </c>
      <c r="BO20" s="804"/>
      <c r="BP20" s="804"/>
      <c r="BQ20" s="804"/>
      <c r="BR20" s="804"/>
      <c r="BS20" s="804"/>
      <c r="BT20" s="804"/>
      <c r="BU20" s="804"/>
      <c r="BV20" s="804"/>
      <c r="BW20" s="804"/>
      <c r="BX20" s="804"/>
      <c r="BY20" s="804"/>
      <c r="BZ20" s="804"/>
      <c r="CA20" s="804"/>
      <c r="CB20" s="804"/>
      <c r="CC20" s="804"/>
      <c r="CD20" s="804"/>
      <c r="CE20" s="804"/>
      <c r="CF20" s="804"/>
      <c r="CG20" s="380"/>
      <c r="CH20" s="380"/>
      <c r="CI20" s="380"/>
      <c r="CJ20" s="380"/>
      <c r="CK20" s="380"/>
    </row>
    <row r="21" spans="1:89" ht="30" customHeight="1">
      <c r="A21" s="374">
        <f t="shared" si="15"/>
        <v>18</v>
      </c>
      <c r="B21" s="375"/>
      <c r="C21" s="375"/>
      <c r="D21" s="375"/>
      <c r="E21" s="373"/>
      <c r="F21" s="376"/>
      <c r="G21" s="373" t="s">
        <v>593</v>
      </c>
      <c r="H21" s="376"/>
      <c r="I21" s="373" t="s">
        <v>594</v>
      </c>
      <c r="J21" s="376"/>
      <c r="K21" s="373" t="s">
        <v>595</v>
      </c>
      <c r="L21" s="373" t="str">
        <f t="shared" si="12"/>
        <v/>
      </c>
      <c r="M21" s="377" t="str">
        <f t="shared" si="16"/>
        <v>年月日</v>
      </c>
      <c r="N21" s="378" t="e">
        <f t="shared" ca="1" si="17"/>
        <v>#VALUE!</v>
      </c>
      <c r="O21" s="373"/>
      <c r="P21" s="376"/>
      <c r="Q21" s="373" t="s">
        <v>593</v>
      </c>
      <c r="R21" s="376"/>
      <c r="S21" s="373" t="s">
        <v>594</v>
      </c>
      <c r="T21" s="376"/>
      <c r="U21" s="373" t="s">
        <v>595</v>
      </c>
      <c r="V21" s="373" t="str">
        <f t="shared" si="13"/>
        <v/>
      </c>
      <c r="W21" s="377" t="str">
        <f t="shared" si="18"/>
        <v>年月日</v>
      </c>
      <c r="X21" s="378" t="e">
        <f t="shared" ca="1" si="14"/>
        <v>#VALUE!</v>
      </c>
      <c r="Y21" s="872"/>
      <c r="Z21" s="377"/>
      <c r="AA21" s="382"/>
      <c r="AB21" s="382"/>
      <c r="AC21" s="373"/>
      <c r="AD21" s="376"/>
      <c r="AE21" s="373"/>
      <c r="AF21" s="376"/>
      <c r="AG21" s="373"/>
      <c r="AH21" s="376"/>
      <c r="AI21" s="373"/>
      <c r="AJ21" s="377"/>
      <c r="AK21" s="376"/>
      <c r="AL21" s="373" t="s">
        <v>1731</v>
      </c>
      <c r="AM21" s="376"/>
      <c r="AN21" s="376"/>
      <c r="AO21" s="373"/>
      <c r="AP21" s="376"/>
      <c r="AQ21" s="373"/>
      <c r="AR21" s="376"/>
      <c r="AS21" s="373"/>
      <c r="AT21" s="376"/>
      <c r="AU21" s="373"/>
      <c r="AV21" s="376"/>
      <c r="AW21" s="798"/>
      <c r="AX21" s="376" t="str">
        <f t="shared" si="20"/>
        <v/>
      </c>
      <c r="AY21" s="376" t="str">
        <f t="shared" si="21"/>
        <v/>
      </c>
      <c r="AZ21" s="798"/>
      <c r="BA21" s="791" t="str">
        <f t="shared" si="22"/>
        <v/>
      </c>
      <c r="BB21" s="376" t="str">
        <f t="shared" si="23"/>
        <v/>
      </c>
      <c r="BC21" s="798"/>
      <c r="BD21" s="376" t="str">
        <f t="shared" si="24"/>
        <v/>
      </c>
      <c r="BE21" s="376" t="str">
        <f t="shared" si="25"/>
        <v/>
      </c>
      <c r="BF21" s="798"/>
      <c r="BG21" s="376" t="str">
        <f t="shared" si="26"/>
        <v/>
      </c>
      <c r="BH21" s="376" t="str">
        <f t="shared" si="27"/>
        <v/>
      </c>
      <c r="BI21" s="798"/>
      <c r="BJ21" s="376" t="str">
        <f t="shared" si="28"/>
        <v/>
      </c>
      <c r="BK21" s="376" t="str">
        <f t="shared" si="29"/>
        <v/>
      </c>
      <c r="BL21" s="798"/>
      <c r="BM21" s="376" t="str">
        <f t="shared" si="30"/>
        <v/>
      </c>
      <c r="BN21" s="376" t="str">
        <f t="shared" si="31"/>
        <v/>
      </c>
      <c r="BO21" s="804"/>
      <c r="BP21" s="804"/>
      <c r="BQ21" s="804"/>
      <c r="BR21" s="804"/>
      <c r="BS21" s="804"/>
      <c r="BT21" s="804"/>
      <c r="BU21" s="804"/>
      <c r="BV21" s="804"/>
      <c r="BW21" s="804"/>
      <c r="BX21" s="804"/>
      <c r="BY21" s="804"/>
      <c r="BZ21" s="804"/>
      <c r="CA21" s="804"/>
      <c r="CB21" s="804"/>
      <c r="CC21" s="804"/>
      <c r="CD21" s="804"/>
      <c r="CE21" s="804"/>
      <c r="CF21" s="804"/>
      <c r="CG21" s="380"/>
      <c r="CH21" s="380"/>
      <c r="CI21" s="380"/>
      <c r="CJ21" s="380"/>
      <c r="CK21" s="380"/>
    </row>
    <row r="22" spans="1:89" ht="30" customHeight="1">
      <c r="A22" s="374">
        <f t="shared" si="15"/>
        <v>19</v>
      </c>
      <c r="B22" s="375"/>
      <c r="C22" s="375"/>
      <c r="D22" s="375"/>
      <c r="E22" s="373"/>
      <c r="F22" s="376"/>
      <c r="G22" s="373" t="s">
        <v>593</v>
      </c>
      <c r="H22" s="376"/>
      <c r="I22" s="373" t="s">
        <v>594</v>
      </c>
      <c r="J22" s="376"/>
      <c r="K22" s="373" t="s">
        <v>595</v>
      </c>
      <c r="L22" s="373" t="str">
        <f t="shared" si="12"/>
        <v/>
      </c>
      <c r="M22" s="377" t="str">
        <f t="shared" si="16"/>
        <v>年月日</v>
      </c>
      <c r="N22" s="378" t="e">
        <f t="shared" ca="1" si="17"/>
        <v>#VALUE!</v>
      </c>
      <c r="O22" s="373"/>
      <c r="P22" s="376"/>
      <c r="Q22" s="373" t="s">
        <v>593</v>
      </c>
      <c r="R22" s="376"/>
      <c r="S22" s="373" t="s">
        <v>594</v>
      </c>
      <c r="T22" s="376"/>
      <c r="U22" s="373" t="s">
        <v>595</v>
      </c>
      <c r="V22" s="373" t="str">
        <f t="shared" si="13"/>
        <v/>
      </c>
      <c r="W22" s="377" t="str">
        <f t="shared" si="18"/>
        <v>年月日</v>
      </c>
      <c r="X22" s="378" t="e">
        <f t="shared" ca="1" si="14"/>
        <v>#VALUE!</v>
      </c>
      <c r="Y22" s="872"/>
      <c r="Z22" s="377"/>
      <c r="AA22" s="382"/>
      <c r="AB22" s="382"/>
      <c r="AC22" s="373"/>
      <c r="AD22" s="376"/>
      <c r="AE22" s="373"/>
      <c r="AF22" s="376"/>
      <c r="AG22" s="373"/>
      <c r="AH22" s="376"/>
      <c r="AI22" s="373"/>
      <c r="AJ22" s="377"/>
      <c r="AK22" s="376"/>
      <c r="AL22" s="373" t="s">
        <v>1731</v>
      </c>
      <c r="AM22" s="376"/>
      <c r="AN22" s="376"/>
      <c r="AO22" s="373"/>
      <c r="AP22" s="376"/>
      <c r="AQ22" s="373"/>
      <c r="AR22" s="376"/>
      <c r="AS22" s="373"/>
      <c r="AT22" s="376"/>
      <c r="AU22" s="373"/>
      <c r="AV22" s="376"/>
      <c r="AW22" s="798"/>
      <c r="AX22" s="376" t="str">
        <f t="shared" si="20"/>
        <v/>
      </c>
      <c r="AY22" s="376" t="str">
        <f t="shared" si="21"/>
        <v/>
      </c>
      <c r="AZ22" s="798"/>
      <c r="BA22" s="791" t="str">
        <f t="shared" si="22"/>
        <v/>
      </c>
      <c r="BB22" s="376" t="str">
        <f t="shared" si="23"/>
        <v/>
      </c>
      <c r="BC22" s="798"/>
      <c r="BD22" s="376" t="str">
        <f t="shared" si="24"/>
        <v/>
      </c>
      <c r="BE22" s="376" t="str">
        <f t="shared" si="25"/>
        <v/>
      </c>
      <c r="BF22" s="798"/>
      <c r="BG22" s="376" t="str">
        <f t="shared" si="26"/>
        <v/>
      </c>
      <c r="BH22" s="376" t="str">
        <f t="shared" si="27"/>
        <v/>
      </c>
      <c r="BI22" s="798"/>
      <c r="BJ22" s="376" t="str">
        <f t="shared" si="28"/>
        <v/>
      </c>
      <c r="BK22" s="376" t="str">
        <f t="shared" si="29"/>
        <v/>
      </c>
      <c r="BL22" s="798"/>
      <c r="BM22" s="376" t="str">
        <f t="shared" si="30"/>
        <v/>
      </c>
      <c r="BN22" s="376" t="str">
        <f t="shared" si="31"/>
        <v/>
      </c>
      <c r="BO22" s="804"/>
      <c r="BP22" s="804"/>
      <c r="BQ22" s="804"/>
      <c r="BR22" s="804"/>
      <c r="BS22" s="804"/>
      <c r="BT22" s="804"/>
      <c r="BU22" s="804"/>
      <c r="BV22" s="804"/>
      <c r="BW22" s="804"/>
      <c r="BX22" s="804"/>
      <c r="BY22" s="804"/>
      <c r="BZ22" s="804"/>
      <c r="CA22" s="804"/>
      <c r="CB22" s="804"/>
      <c r="CC22" s="804"/>
      <c r="CD22" s="804"/>
      <c r="CE22" s="804"/>
      <c r="CF22" s="804"/>
      <c r="CG22" s="380"/>
      <c r="CH22" s="380"/>
      <c r="CI22" s="380"/>
      <c r="CJ22" s="380"/>
      <c r="CK22" s="380"/>
    </row>
    <row r="23" spans="1:89" ht="30" customHeight="1">
      <c r="A23" s="374">
        <f t="shared" si="15"/>
        <v>20</v>
      </c>
      <c r="B23" s="375"/>
      <c r="C23" s="375"/>
      <c r="D23" s="375"/>
      <c r="E23" s="373"/>
      <c r="F23" s="376"/>
      <c r="G23" s="373" t="s">
        <v>593</v>
      </c>
      <c r="H23" s="376"/>
      <c r="I23" s="373" t="s">
        <v>594</v>
      </c>
      <c r="J23" s="376"/>
      <c r="K23" s="373" t="s">
        <v>595</v>
      </c>
      <c r="L23" s="373" t="str">
        <f t="shared" si="12"/>
        <v/>
      </c>
      <c r="M23" s="377" t="str">
        <f t="shared" si="16"/>
        <v>年月日</v>
      </c>
      <c r="N23" s="378" t="e">
        <f t="shared" ca="1" si="17"/>
        <v>#VALUE!</v>
      </c>
      <c r="O23" s="373"/>
      <c r="P23" s="376"/>
      <c r="Q23" s="373" t="s">
        <v>593</v>
      </c>
      <c r="R23" s="376"/>
      <c r="S23" s="373" t="s">
        <v>594</v>
      </c>
      <c r="T23" s="376"/>
      <c r="U23" s="373" t="s">
        <v>595</v>
      </c>
      <c r="V23" s="373" t="str">
        <f t="shared" si="13"/>
        <v/>
      </c>
      <c r="W23" s="377" t="str">
        <f t="shared" si="18"/>
        <v>年月日</v>
      </c>
      <c r="X23" s="378" t="e">
        <f t="shared" ca="1" si="14"/>
        <v>#VALUE!</v>
      </c>
      <c r="Y23" s="872"/>
      <c r="Z23" s="377"/>
      <c r="AA23" s="382"/>
      <c r="AB23" s="382"/>
      <c r="AC23" s="373"/>
      <c r="AD23" s="376"/>
      <c r="AE23" s="373"/>
      <c r="AF23" s="376"/>
      <c r="AG23" s="373"/>
      <c r="AH23" s="376"/>
      <c r="AI23" s="373"/>
      <c r="AJ23" s="377"/>
      <c r="AK23" s="376"/>
      <c r="AL23" s="373" t="s">
        <v>1731</v>
      </c>
      <c r="AM23" s="376"/>
      <c r="AN23" s="376"/>
      <c r="AO23" s="373"/>
      <c r="AP23" s="376"/>
      <c r="AQ23" s="373"/>
      <c r="AR23" s="376"/>
      <c r="AS23" s="373"/>
      <c r="AT23" s="376"/>
      <c r="AU23" s="373"/>
      <c r="AV23" s="376"/>
      <c r="AW23" s="798"/>
      <c r="AX23" s="376" t="str">
        <f t="shared" si="20"/>
        <v/>
      </c>
      <c r="AY23" s="376" t="str">
        <f t="shared" si="21"/>
        <v/>
      </c>
      <c r="AZ23" s="798"/>
      <c r="BA23" s="791" t="str">
        <f t="shared" si="22"/>
        <v/>
      </c>
      <c r="BB23" s="376" t="str">
        <f t="shared" si="23"/>
        <v/>
      </c>
      <c r="BC23" s="798"/>
      <c r="BD23" s="376" t="str">
        <f t="shared" si="24"/>
        <v/>
      </c>
      <c r="BE23" s="376" t="str">
        <f t="shared" si="25"/>
        <v/>
      </c>
      <c r="BF23" s="798"/>
      <c r="BG23" s="376" t="str">
        <f t="shared" si="26"/>
        <v/>
      </c>
      <c r="BH23" s="376" t="str">
        <f t="shared" si="27"/>
        <v/>
      </c>
      <c r="BI23" s="798"/>
      <c r="BJ23" s="376" t="str">
        <f t="shared" si="28"/>
        <v/>
      </c>
      <c r="BK23" s="376" t="str">
        <f t="shared" si="29"/>
        <v/>
      </c>
      <c r="BL23" s="798"/>
      <c r="BM23" s="376" t="str">
        <f t="shared" si="30"/>
        <v/>
      </c>
      <c r="BN23" s="376" t="str">
        <f t="shared" si="31"/>
        <v/>
      </c>
      <c r="BO23" s="804"/>
      <c r="BP23" s="804"/>
      <c r="BQ23" s="804"/>
      <c r="BR23" s="804"/>
      <c r="BS23" s="804"/>
      <c r="BT23" s="804"/>
      <c r="BU23" s="804"/>
      <c r="BV23" s="804"/>
      <c r="BW23" s="804"/>
      <c r="BX23" s="804"/>
      <c r="BY23" s="804"/>
      <c r="BZ23" s="804"/>
      <c r="CA23" s="804"/>
      <c r="CB23" s="804"/>
      <c r="CC23" s="804"/>
      <c r="CD23" s="804"/>
      <c r="CE23" s="804"/>
      <c r="CF23" s="804"/>
      <c r="CG23" s="380"/>
      <c r="CH23" s="380"/>
      <c r="CI23" s="380"/>
      <c r="CJ23" s="380"/>
      <c r="CK23" s="380"/>
    </row>
    <row r="24" spans="1:89" ht="30" customHeight="1">
      <c r="A24" s="374">
        <f t="shared" si="15"/>
        <v>21</v>
      </c>
      <c r="B24" s="375"/>
      <c r="C24" s="375"/>
      <c r="D24" s="375"/>
      <c r="E24" s="373"/>
      <c r="F24" s="376"/>
      <c r="G24" s="373" t="s">
        <v>593</v>
      </c>
      <c r="H24" s="376"/>
      <c r="I24" s="373" t="s">
        <v>594</v>
      </c>
      <c r="J24" s="376"/>
      <c r="K24" s="373" t="s">
        <v>595</v>
      </c>
      <c r="L24" s="373" t="str">
        <f t="shared" ref="L24:L33" si="32">E24&amp;F24</f>
        <v/>
      </c>
      <c r="M24" s="377" t="str">
        <f t="shared" ref="M24:M33" si="33">E24&amp;F24&amp;G24&amp;H24&amp;I24&amp;J24&amp;K24</f>
        <v>年月日</v>
      </c>
      <c r="N24" s="378" t="e">
        <f t="shared" ref="N24:N33" ca="1" si="34">IF(M24&lt;&gt;0,CONCATENATE(DATEDIF(M24,NOW(),"Y"),),"")</f>
        <v>#VALUE!</v>
      </c>
      <c r="O24" s="373"/>
      <c r="P24" s="376"/>
      <c r="Q24" s="373" t="s">
        <v>593</v>
      </c>
      <c r="R24" s="376"/>
      <c r="S24" s="373" t="s">
        <v>594</v>
      </c>
      <c r="T24" s="376"/>
      <c r="U24" s="373" t="s">
        <v>595</v>
      </c>
      <c r="V24" s="373" t="str">
        <f t="shared" ref="V24:V33" si="35">O24&amp;P24</f>
        <v/>
      </c>
      <c r="W24" s="377" t="str">
        <f t="shared" ref="W24:W33" si="36">O24&amp;P24&amp;Q24&amp;R24&amp;S24&amp;T24&amp;U24</f>
        <v>年月日</v>
      </c>
      <c r="X24" s="378" t="e">
        <f t="shared" ref="X24:X33" ca="1" si="37">IF(W24&lt;&gt;0,CONCATENATE(DATEDIF(W24,NOW(),"Y"),""),"")</f>
        <v>#VALUE!</v>
      </c>
      <c r="Y24" s="872"/>
      <c r="Z24" s="377"/>
      <c r="AA24" s="382"/>
      <c r="AB24" s="382"/>
      <c r="AC24" s="373"/>
      <c r="AD24" s="376"/>
      <c r="AE24" s="373"/>
      <c r="AF24" s="376"/>
      <c r="AG24" s="373"/>
      <c r="AH24" s="376"/>
      <c r="AI24" s="373"/>
      <c r="AJ24" s="377"/>
      <c r="AK24" s="376"/>
      <c r="AL24" s="373" t="s">
        <v>1731</v>
      </c>
      <c r="AM24" s="376"/>
      <c r="AN24" s="376"/>
      <c r="AO24" s="373"/>
      <c r="AP24" s="376"/>
      <c r="AQ24" s="373"/>
      <c r="AR24" s="376"/>
      <c r="AS24" s="373"/>
      <c r="AT24" s="376"/>
      <c r="AU24" s="373"/>
      <c r="AV24" s="376"/>
      <c r="AW24" s="798"/>
      <c r="AX24" s="376" t="str">
        <f t="shared" si="20"/>
        <v/>
      </c>
      <c r="AY24" s="376" t="str">
        <f t="shared" si="21"/>
        <v/>
      </c>
      <c r="AZ24" s="798"/>
      <c r="BA24" s="791" t="str">
        <f t="shared" si="22"/>
        <v/>
      </c>
      <c r="BB24" s="376" t="str">
        <f t="shared" si="23"/>
        <v/>
      </c>
      <c r="BC24" s="798"/>
      <c r="BD24" s="376" t="str">
        <f t="shared" si="24"/>
        <v/>
      </c>
      <c r="BE24" s="376" t="str">
        <f t="shared" si="25"/>
        <v/>
      </c>
      <c r="BF24" s="798"/>
      <c r="BG24" s="376" t="str">
        <f t="shared" si="26"/>
        <v/>
      </c>
      <c r="BH24" s="376" t="str">
        <f t="shared" si="27"/>
        <v/>
      </c>
      <c r="BI24" s="798"/>
      <c r="BJ24" s="376" t="str">
        <f t="shared" si="28"/>
        <v/>
      </c>
      <c r="BK24" s="376" t="str">
        <f t="shared" si="29"/>
        <v/>
      </c>
      <c r="BL24" s="798"/>
      <c r="BM24" s="376" t="str">
        <f t="shared" si="30"/>
        <v/>
      </c>
      <c r="BN24" s="376" t="str">
        <f t="shared" si="31"/>
        <v/>
      </c>
      <c r="BO24" s="804"/>
      <c r="BP24" s="804"/>
      <c r="BQ24" s="804"/>
      <c r="BR24" s="804"/>
      <c r="BS24" s="804"/>
      <c r="BT24" s="804"/>
      <c r="BU24" s="804"/>
      <c r="BV24" s="804"/>
      <c r="BW24" s="804"/>
      <c r="BX24" s="804"/>
      <c r="BY24" s="804"/>
      <c r="BZ24" s="804"/>
      <c r="CA24" s="804"/>
      <c r="CB24" s="804"/>
      <c r="CC24" s="804"/>
      <c r="CD24" s="804"/>
      <c r="CE24" s="804"/>
      <c r="CF24" s="804"/>
      <c r="CG24" s="380"/>
      <c r="CH24" s="380"/>
      <c r="CI24" s="380"/>
      <c r="CJ24" s="380"/>
      <c r="CK24" s="380"/>
    </row>
    <row r="25" spans="1:89" ht="30" customHeight="1">
      <c r="A25" s="374">
        <f t="shared" si="15"/>
        <v>22</v>
      </c>
      <c r="B25" s="375"/>
      <c r="C25" s="375"/>
      <c r="D25" s="375"/>
      <c r="E25" s="373"/>
      <c r="F25" s="376"/>
      <c r="G25" s="373" t="s">
        <v>593</v>
      </c>
      <c r="H25" s="376"/>
      <c r="I25" s="373" t="s">
        <v>594</v>
      </c>
      <c r="J25" s="376"/>
      <c r="K25" s="373" t="s">
        <v>595</v>
      </c>
      <c r="L25" s="373" t="str">
        <f t="shared" si="32"/>
        <v/>
      </c>
      <c r="M25" s="377" t="str">
        <f t="shared" si="33"/>
        <v>年月日</v>
      </c>
      <c r="N25" s="378" t="e">
        <f t="shared" ca="1" si="34"/>
        <v>#VALUE!</v>
      </c>
      <c r="O25" s="373"/>
      <c r="P25" s="376"/>
      <c r="Q25" s="373" t="s">
        <v>593</v>
      </c>
      <c r="R25" s="376"/>
      <c r="S25" s="373" t="s">
        <v>594</v>
      </c>
      <c r="T25" s="376"/>
      <c r="U25" s="373" t="s">
        <v>595</v>
      </c>
      <c r="V25" s="373" t="str">
        <f t="shared" si="35"/>
        <v/>
      </c>
      <c r="W25" s="377" t="str">
        <f t="shared" si="36"/>
        <v>年月日</v>
      </c>
      <c r="X25" s="378" t="e">
        <f t="shared" ca="1" si="37"/>
        <v>#VALUE!</v>
      </c>
      <c r="Y25" s="872"/>
      <c r="Z25" s="377"/>
      <c r="AA25" s="382"/>
      <c r="AB25" s="382"/>
      <c r="AC25" s="373"/>
      <c r="AD25" s="376"/>
      <c r="AE25" s="373"/>
      <c r="AF25" s="376"/>
      <c r="AG25" s="373"/>
      <c r="AH25" s="376"/>
      <c r="AI25" s="373"/>
      <c r="AJ25" s="377"/>
      <c r="AK25" s="376"/>
      <c r="AL25" s="373" t="s">
        <v>1731</v>
      </c>
      <c r="AM25" s="376"/>
      <c r="AN25" s="376"/>
      <c r="AO25" s="373"/>
      <c r="AP25" s="376"/>
      <c r="AQ25" s="373"/>
      <c r="AR25" s="376"/>
      <c r="AS25" s="373"/>
      <c r="AT25" s="376"/>
      <c r="AU25" s="373"/>
      <c r="AV25" s="376"/>
      <c r="AW25" s="798"/>
      <c r="AX25" s="376" t="str">
        <f t="shared" si="20"/>
        <v/>
      </c>
      <c r="AY25" s="376" t="str">
        <f t="shared" si="21"/>
        <v/>
      </c>
      <c r="AZ25" s="798"/>
      <c r="BA25" s="791" t="str">
        <f t="shared" si="22"/>
        <v/>
      </c>
      <c r="BB25" s="376" t="str">
        <f t="shared" si="23"/>
        <v/>
      </c>
      <c r="BC25" s="798"/>
      <c r="BD25" s="376" t="str">
        <f t="shared" si="24"/>
        <v/>
      </c>
      <c r="BE25" s="376" t="str">
        <f t="shared" si="25"/>
        <v/>
      </c>
      <c r="BF25" s="798"/>
      <c r="BG25" s="376" t="str">
        <f t="shared" si="26"/>
        <v/>
      </c>
      <c r="BH25" s="376" t="str">
        <f t="shared" si="27"/>
        <v/>
      </c>
      <c r="BI25" s="798"/>
      <c r="BJ25" s="376" t="str">
        <f t="shared" si="28"/>
        <v/>
      </c>
      <c r="BK25" s="376" t="str">
        <f t="shared" si="29"/>
        <v/>
      </c>
      <c r="BL25" s="798"/>
      <c r="BM25" s="376" t="str">
        <f t="shared" si="30"/>
        <v/>
      </c>
      <c r="BN25" s="376" t="str">
        <f t="shared" si="31"/>
        <v/>
      </c>
      <c r="BO25" s="804"/>
      <c r="BP25" s="804"/>
      <c r="BQ25" s="804"/>
      <c r="BR25" s="804"/>
      <c r="BS25" s="804"/>
      <c r="BT25" s="804"/>
      <c r="BU25" s="804"/>
      <c r="BV25" s="804"/>
      <c r="BW25" s="804"/>
      <c r="BX25" s="804"/>
      <c r="BY25" s="804"/>
      <c r="BZ25" s="804"/>
      <c r="CA25" s="804"/>
      <c r="CB25" s="804"/>
      <c r="CC25" s="804"/>
      <c r="CD25" s="804"/>
      <c r="CE25" s="804"/>
      <c r="CF25" s="804"/>
      <c r="CG25" s="380"/>
      <c r="CH25" s="380"/>
      <c r="CI25" s="380"/>
      <c r="CJ25" s="380"/>
      <c r="CK25" s="380"/>
    </row>
    <row r="26" spans="1:89" ht="30" customHeight="1">
      <c r="A26" s="374">
        <f t="shared" si="15"/>
        <v>23</v>
      </c>
      <c r="B26" s="375"/>
      <c r="C26" s="375"/>
      <c r="D26" s="375"/>
      <c r="E26" s="373"/>
      <c r="F26" s="376"/>
      <c r="G26" s="373" t="s">
        <v>593</v>
      </c>
      <c r="H26" s="376"/>
      <c r="I26" s="373" t="s">
        <v>594</v>
      </c>
      <c r="J26" s="376"/>
      <c r="K26" s="373" t="s">
        <v>595</v>
      </c>
      <c r="L26" s="373" t="str">
        <f t="shared" si="32"/>
        <v/>
      </c>
      <c r="M26" s="377" t="str">
        <f t="shared" si="33"/>
        <v>年月日</v>
      </c>
      <c r="N26" s="378" t="e">
        <f t="shared" ca="1" si="34"/>
        <v>#VALUE!</v>
      </c>
      <c r="O26" s="373"/>
      <c r="P26" s="376"/>
      <c r="Q26" s="373" t="s">
        <v>593</v>
      </c>
      <c r="R26" s="376"/>
      <c r="S26" s="373" t="s">
        <v>594</v>
      </c>
      <c r="T26" s="376"/>
      <c r="U26" s="373" t="s">
        <v>595</v>
      </c>
      <c r="V26" s="373" t="str">
        <f t="shared" si="35"/>
        <v/>
      </c>
      <c r="W26" s="377" t="str">
        <f t="shared" si="36"/>
        <v>年月日</v>
      </c>
      <c r="X26" s="378" t="e">
        <f t="shared" ca="1" si="37"/>
        <v>#VALUE!</v>
      </c>
      <c r="Y26" s="872"/>
      <c r="Z26" s="377"/>
      <c r="AA26" s="382"/>
      <c r="AB26" s="382"/>
      <c r="AC26" s="373"/>
      <c r="AD26" s="376"/>
      <c r="AE26" s="373"/>
      <c r="AF26" s="376"/>
      <c r="AG26" s="373"/>
      <c r="AH26" s="376"/>
      <c r="AI26" s="373"/>
      <c r="AJ26" s="377"/>
      <c r="AK26" s="376"/>
      <c r="AL26" s="373" t="s">
        <v>1731</v>
      </c>
      <c r="AM26" s="376"/>
      <c r="AN26" s="376"/>
      <c r="AO26" s="373"/>
      <c r="AP26" s="376"/>
      <c r="AQ26" s="373"/>
      <c r="AR26" s="376"/>
      <c r="AS26" s="373"/>
      <c r="AT26" s="376"/>
      <c r="AU26" s="373"/>
      <c r="AV26" s="376"/>
      <c r="AW26" s="798"/>
      <c r="AX26" s="376" t="str">
        <f t="shared" si="20"/>
        <v/>
      </c>
      <c r="AY26" s="376" t="str">
        <f t="shared" si="21"/>
        <v/>
      </c>
      <c r="AZ26" s="798"/>
      <c r="BA26" s="791" t="str">
        <f t="shared" si="22"/>
        <v/>
      </c>
      <c r="BB26" s="376" t="str">
        <f t="shared" si="23"/>
        <v/>
      </c>
      <c r="BC26" s="798"/>
      <c r="BD26" s="376" t="str">
        <f t="shared" si="24"/>
        <v/>
      </c>
      <c r="BE26" s="376" t="str">
        <f t="shared" si="25"/>
        <v/>
      </c>
      <c r="BF26" s="798"/>
      <c r="BG26" s="376" t="str">
        <f t="shared" si="26"/>
        <v/>
      </c>
      <c r="BH26" s="376" t="str">
        <f t="shared" si="27"/>
        <v/>
      </c>
      <c r="BI26" s="798"/>
      <c r="BJ26" s="376" t="str">
        <f t="shared" si="28"/>
        <v/>
      </c>
      <c r="BK26" s="376" t="str">
        <f t="shared" si="29"/>
        <v/>
      </c>
      <c r="BL26" s="798"/>
      <c r="BM26" s="376" t="str">
        <f t="shared" si="30"/>
        <v/>
      </c>
      <c r="BN26" s="376" t="str">
        <f t="shared" si="31"/>
        <v/>
      </c>
      <c r="BO26" s="804"/>
      <c r="BP26" s="804"/>
      <c r="BQ26" s="804"/>
      <c r="BR26" s="804"/>
      <c r="BS26" s="804"/>
      <c r="BT26" s="804"/>
      <c r="BU26" s="804"/>
      <c r="BV26" s="804"/>
      <c r="BW26" s="804"/>
      <c r="BX26" s="804"/>
      <c r="BY26" s="804"/>
      <c r="BZ26" s="804"/>
      <c r="CA26" s="804"/>
      <c r="CB26" s="804"/>
      <c r="CC26" s="804"/>
      <c r="CD26" s="804"/>
      <c r="CE26" s="804"/>
      <c r="CF26" s="804"/>
      <c r="CG26" s="380"/>
      <c r="CH26" s="380"/>
      <c r="CI26" s="380"/>
      <c r="CJ26" s="380"/>
      <c r="CK26" s="380"/>
    </row>
    <row r="27" spans="1:89" ht="30" customHeight="1">
      <c r="A27" s="374">
        <f t="shared" si="15"/>
        <v>24</v>
      </c>
      <c r="B27" s="375"/>
      <c r="C27" s="375"/>
      <c r="D27" s="375"/>
      <c r="E27" s="373"/>
      <c r="F27" s="376"/>
      <c r="G27" s="373" t="s">
        <v>593</v>
      </c>
      <c r="H27" s="376"/>
      <c r="I27" s="373" t="s">
        <v>594</v>
      </c>
      <c r="J27" s="376"/>
      <c r="K27" s="373" t="s">
        <v>595</v>
      </c>
      <c r="L27" s="373" t="str">
        <f t="shared" si="32"/>
        <v/>
      </c>
      <c r="M27" s="377" t="str">
        <f t="shared" si="33"/>
        <v>年月日</v>
      </c>
      <c r="N27" s="378" t="e">
        <f t="shared" ca="1" si="34"/>
        <v>#VALUE!</v>
      </c>
      <c r="O27" s="373"/>
      <c r="P27" s="376"/>
      <c r="Q27" s="373" t="s">
        <v>593</v>
      </c>
      <c r="R27" s="376"/>
      <c r="S27" s="373" t="s">
        <v>594</v>
      </c>
      <c r="T27" s="376"/>
      <c r="U27" s="373" t="s">
        <v>595</v>
      </c>
      <c r="V27" s="373" t="str">
        <f t="shared" si="35"/>
        <v/>
      </c>
      <c r="W27" s="377" t="str">
        <f t="shared" si="36"/>
        <v>年月日</v>
      </c>
      <c r="X27" s="378" t="e">
        <f t="shared" ca="1" si="37"/>
        <v>#VALUE!</v>
      </c>
      <c r="Y27" s="872"/>
      <c r="Z27" s="377"/>
      <c r="AA27" s="382"/>
      <c r="AB27" s="382"/>
      <c r="AC27" s="373"/>
      <c r="AD27" s="376"/>
      <c r="AE27" s="373"/>
      <c r="AF27" s="376"/>
      <c r="AG27" s="373"/>
      <c r="AH27" s="376"/>
      <c r="AI27" s="373"/>
      <c r="AJ27" s="377"/>
      <c r="AK27" s="376"/>
      <c r="AL27" s="373" t="s">
        <v>1731</v>
      </c>
      <c r="AM27" s="376"/>
      <c r="AN27" s="376"/>
      <c r="AO27" s="373"/>
      <c r="AP27" s="376"/>
      <c r="AQ27" s="373"/>
      <c r="AR27" s="376"/>
      <c r="AS27" s="373"/>
      <c r="AT27" s="376"/>
      <c r="AU27" s="373"/>
      <c r="AV27" s="376"/>
      <c r="AW27" s="798"/>
      <c r="AX27" s="376" t="str">
        <f t="shared" si="20"/>
        <v/>
      </c>
      <c r="AY27" s="376" t="str">
        <f t="shared" si="21"/>
        <v/>
      </c>
      <c r="AZ27" s="798"/>
      <c r="BA27" s="791" t="str">
        <f t="shared" si="22"/>
        <v/>
      </c>
      <c r="BB27" s="376" t="str">
        <f t="shared" si="23"/>
        <v/>
      </c>
      <c r="BC27" s="798"/>
      <c r="BD27" s="376" t="str">
        <f t="shared" si="24"/>
        <v/>
      </c>
      <c r="BE27" s="376" t="str">
        <f t="shared" si="25"/>
        <v/>
      </c>
      <c r="BF27" s="798"/>
      <c r="BG27" s="376" t="str">
        <f t="shared" si="26"/>
        <v/>
      </c>
      <c r="BH27" s="376" t="str">
        <f t="shared" si="27"/>
        <v/>
      </c>
      <c r="BI27" s="798"/>
      <c r="BJ27" s="376" t="str">
        <f t="shared" si="28"/>
        <v/>
      </c>
      <c r="BK27" s="376" t="str">
        <f t="shared" si="29"/>
        <v/>
      </c>
      <c r="BL27" s="798"/>
      <c r="BM27" s="376" t="str">
        <f t="shared" si="30"/>
        <v/>
      </c>
      <c r="BN27" s="376" t="str">
        <f t="shared" si="31"/>
        <v/>
      </c>
      <c r="BO27" s="804"/>
      <c r="BP27" s="804"/>
      <c r="BQ27" s="804"/>
      <c r="BR27" s="804"/>
      <c r="BS27" s="804"/>
      <c r="BT27" s="804"/>
      <c r="BU27" s="804"/>
      <c r="BV27" s="804"/>
      <c r="BW27" s="804"/>
      <c r="BX27" s="804"/>
      <c r="BY27" s="804"/>
      <c r="BZ27" s="804"/>
      <c r="CA27" s="804"/>
      <c r="CB27" s="804"/>
      <c r="CC27" s="804"/>
      <c r="CD27" s="804"/>
      <c r="CE27" s="804"/>
      <c r="CF27" s="804"/>
      <c r="CG27" s="380"/>
      <c r="CH27" s="380"/>
      <c r="CI27" s="380"/>
      <c r="CJ27" s="380"/>
      <c r="CK27" s="380"/>
    </row>
    <row r="28" spans="1:89" ht="30" customHeight="1">
      <c r="A28" s="374">
        <f t="shared" si="15"/>
        <v>25</v>
      </c>
      <c r="B28" s="375"/>
      <c r="C28" s="375"/>
      <c r="D28" s="375"/>
      <c r="E28" s="373"/>
      <c r="F28" s="376"/>
      <c r="G28" s="373" t="s">
        <v>593</v>
      </c>
      <c r="H28" s="376"/>
      <c r="I28" s="373" t="s">
        <v>594</v>
      </c>
      <c r="J28" s="376"/>
      <c r="K28" s="373" t="s">
        <v>595</v>
      </c>
      <c r="L28" s="373" t="str">
        <f t="shared" si="32"/>
        <v/>
      </c>
      <c r="M28" s="377" t="str">
        <f t="shared" si="33"/>
        <v>年月日</v>
      </c>
      <c r="N28" s="378" t="e">
        <f t="shared" ca="1" si="34"/>
        <v>#VALUE!</v>
      </c>
      <c r="O28" s="373"/>
      <c r="P28" s="376"/>
      <c r="Q28" s="373" t="s">
        <v>593</v>
      </c>
      <c r="R28" s="376"/>
      <c r="S28" s="373" t="s">
        <v>594</v>
      </c>
      <c r="T28" s="376"/>
      <c r="U28" s="373" t="s">
        <v>595</v>
      </c>
      <c r="V28" s="373" t="str">
        <f t="shared" si="35"/>
        <v/>
      </c>
      <c r="W28" s="377" t="str">
        <f t="shared" si="36"/>
        <v>年月日</v>
      </c>
      <c r="X28" s="378" t="e">
        <f t="shared" ca="1" si="37"/>
        <v>#VALUE!</v>
      </c>
      <c r="Y28" s="872"/>
      <c r="Z28" s="377"/>
      <c r="AA28" s="382"/>
      <c r="AB28" s="382"/>
      <c r="AC28" s="373"/>
      <c r="AD28" s="376"/>
      <c r="AE28" s="373"/>
      <c r="AF28" s="376"/>
      <c r="AG28" s="373"/>
      <c r="AH28" s="376"/>
      <c r="AI28" s="373"/>
      <c r="AJ28" s="377"/>
      <c r="AK28" s="376"/>
      <c r="AL28" s="373" t="s">
        <v>1731</v>
      </c>
      <c r="AM28" s="376"/>
      <c r="AN28" s="376"/>
      <c r="AO28" s="373"/>
      <c r="AP28" s="376"/>
      <c r="AQ28" s="373"/>
      <c r="AR28" s="376"/>
      <c r="AS28" s="373"/>
      <c r="AT28" s="376"/>
      <c r="AU28" s="373"/>
      <c r="AV28" s="376"/>
      <c r="AW28" s="798"/>
      <c r="AX28" s="376" t="str">
        <f t="shared" si="20"/>
        <v/>
      </c>
      <c r="AY28" s="376" t="str">
        <f t="shared" si="21"/>
        <v/>
      </c>
      <c r="AZ28" s="798"/>
      <c r="BA28" s="791" t="str">
        <f t="shared" si="22"/>
        <v/>
      </c>
      <c r="BB28" s="376" t="str">
        <f t="shared" si="23"/>
        <v/>
      </c>
      <c r="BC28" s="798"/>
      <c r="BD28" s="376" t="str">
        <f t="shared" si="24"/>
        <v/>
      </c>
      <c r="BE28" s="376" t="str">
        <f t="shared" si="25"/>
        <v/>
      </c>
      <c r="BF28" s="798"/>
      <c r="BG28" s="376" t="str">
        <f t="shared" si="26"/>
        <v/>
      </c>
      <c r="BH28" s="376" t="str">
        <f t="shared" si="27"/>
        <v/>
      </c>
      <c r="BI28" s="798"/>
      <c r="BJ28" s="376" t="str">
        <f t="shared" si="28"/>
        <v/>
      </c>
      <c r="BK28" s="376" t="str">
        <f t="shared" si="29"/>
        <v/>
      </c>
      <c r="BL28" s="798"/>
      <c r="BM28" s="376" t="str">
        <f t="shared" si="30"/>
        <v/>
      </c>
      <c r="BN28" s="376" t="str">
        <f t="shared" si="31"/>
        <v/>
      </c>
      <c r="BO28" s="804"/>
      <c r="BP28" s="804"/>
      <c r="BQ28" s="804"/>
      <c r="BR28" s="804"/>
      <c r="BS28" s="804"/>
      <c r="BT28" s="804"/>
      <c r="BU28" s="804"/>
      <c r="BV28" s="804"/>
      <c r="BW28" s="804"/>
      <c r="BX28" s="804"/>
      <c r="BY28" s="804"/>
      <c r="BZ28" s="804"/>
      <c r="CA28" s="804"/>
      <c r="CB28" s="804"/>
      <c r="CC28" s="804"/>
      <c r="CD28" s="804"/>
      <c r="CE28" s="804"/>
      <c r="CF28" s="804"/>
      <c r="CG28" s="380"/>
      <c r="CH28" s="380"/>
      <c r="CI28" s="380"/>
      <c r="CJ28" s="380"/>
      <c r="CK28" s="380"/>
    </row>
    <row r="29" spans="1:89" ht="30" customHeight="1">
      <c r="A29" s="374">
        <f t="shared" si="15"/>
        <v>26</v>
      </c>
      <c r="B29" s="375"/>
      <c r="C29" s="375"/>
      <c r="D29" s="375"/>
      <c r="E29" s="373"/>
      <c r="F29" s="376"/>
      <c r="G29" s="373" t="s">
        <v>593</v>
      </c>
      <c r="H29" s="376"/>
      <c r="I29" s="373" t="s">
        <v>594</v>
      </c>
      <c r="J29" s="376"/>
      <c r="K29" s="373" t="s">
        <v>595</v>
      </c>
      <c r="L29" s="373" t="str">
        <f t="shared" si="32"/>
        <v/>
      </c>
      <c r="M29" s="377" t="str">
        <f t="shared" si="33"/>
        <v>年月日</v>
      </c>
      <c r="N29" s="378" t="e">
        <f t="shared" ca="1" si="34"/>
        <v>#VALUE!</v>
      </c>
      <c r="O29" s="373"/>
      <c r="P29" s="376"/>
      <c r="Q29" s="373" t="s">
        <v>593</v>
      </c>
      <c r="R29" s="376"/>
      <c r="S29" s="373" t="s">
        <v>594</v>
      </c>
      <c r="T29" s="376"/>
      <c r="U29" s="373" t="s">
        <v>595</v>
      </c>
      <c r="V29" s="373" t="str">
        <f t="shared" si="35"/>
        <v/>
      </c>
      <c r="W29" s="377" t="str">
        <f t="shared" si="36"/>
        <v>年月日</v>
      </c>
      <c r="X29" s="378" t="e">
        <f t="shared" ca="1" si="37"/>
        <v>#VALUE!</v>
      </c>
      <c r="Y29" s="872"/>
      <c r="Z29" s="377"/>
      <c r="AA29" s="382"/>
      <c r="AB29" s="382"/>
      <c r="AC29" s="373"/>
      <c r="AD29" s="376"/>
      <c r="AE29" s="373"/>
      <c r="AF29" s="376"/>
      <c r="AG29" s="373"/>
      <c r="AH29" s="376"/>
      <c r="AI29" s="373"/>
      <c r="AJ29" s="377"/>
      <c r="AK29" s="376"/>
      <c r="AL29" s="373" t="s">
        <v>1731</v>
      </c>
      <c r="AM29" s="376"/>
      <c r="AN29" s="376"/>
      <c r="AO29" s="373"/>
      <c r="AP29" s="376"/>
      <c r="AQ29" s="373"/>
      <c r="AR29" s="376"/>
      <c r="AS29" s="373"/>
      <c r="AT29" s="376"/>
      <c r="AU29" s="373"/>
      <c r="AV29" s="376"/>
      <c r="AW29" s="798"/>
      <c r="AX29" s="376" t="str">
        <f t="shared" si="20"/>
        <v/>
      </c>
      <c r="AY29" s="376" t="str">
        <f t="shared" si="21"/>
        <v/>
      </c>
      <c r="AZ29" s="798"/>
      <c r="BA29" s="791" t="str">
        <f t="shared" si="22"/>
        <v/>
      </c>
      <c r="BB29" s="376" t="str">
        <f t="shared" si="23"/>
        <v/>
      </c>
      <c r="BC29" s="798"/>
      <c r="BD29" s="376" t="str">
        <f t="shared" si="24"/>
        <v/>
      </c>
      <c r="BE29" s="376" t="str">
        <f t="shared" si="25"/>
        <v/>
      </c>
      <c r="BF29" s="798"/>
      <c r="BG29" s="376" t="str">
        <f t="shared" si="26"/>
        <v/>
      </c>
      <c r="BH29" s="376" t="str">
        <f t="shared" si="27"/>
        <v/>
      </c>
      <c r="BI29" s="798"/>
      <c r="BJ29" s="376" t="str">
        <f t="shared" si="28"/>
        <v/>
      </c>
      <c r="BK29" s="376" t="str">
        <f t="shared" si="29"/>
        <v/>
      </c>
      <c r="BL29" s="798"/>
      <c r="BM29" s="376" t="str">
        <f t="shared" si="30"/>
        <v/>
      </c>
      <c r="BN29" s="376" t="str">
        <f t="shared" si="31"/>
        <v/>
      </c>
      <c r="BO29" s="804"/>
      <c r="BP29" s="804"/>
      <c r="BQ29" s="804"/>
      <c r="BR29" s="804"/>
      <c r="BS29" s="804"/>
      <c r="BT29" s="804"/>
      <c r="BU29" s="804"/>
      <c r="BV29" s="804"/>
      <c r="BW29" s="804"/>
      <c r="BX29" s="804"/>
      <c r="BY29" s="804"/>
      <c r="BZ29" s="804"/>
      <c r="CA29" s="804"/>
      <c r="CB29" s="804"/>
      <c r="CC29" s="804"/>
      <c r="CD29" s="804"/>
      <c r="CE29" s="804"/>
      <c r="CF29" s="804"/>
      <c r="CG29" s="380"/>
      <c r="CH29" s="380"/>
      <c r="CI29" s="380"/>
      <c r="CJ29" s="380"/>
      <c r="CK29" s="380"/>
    </row>
    <row r="30" spans="1:89" ht="30" customHeight="1">
      <c r="A30" s="374">
        <f t="shared" si="15"/>
        <v>27</v>
      </c>
      <c r="B30" s="375"/>
      <c r="C30" s="375"/>
      <c r="D30" s="375"/>
      <c r="E30" s="373"/>
      <c r="F30" s="376"/>
      <c r="G30" s="373" t="s">
        <v>593</v>
      </c>
      <c r="H30" s="376"/>
      <c r="I30" s="373" t="s">
        <v>594</v>
      </c>
      <c r="J30" s="376"/>
      <c r="K30" s="373" t="s">
        <v>595</v>
      </c>
      <c r="L30" s="373" t="str">
        <f t="shared" si="32"/>
        <v/>
      </c>
      <c r="M30" s="377" t="str">
        <f t="shared" si="33"/>
        <v>年月日</v>
      </c>
      <c r="N30" s="378" t="e">
        <f t="shared" ca="1" si="34"/>
        <v>#VALUE!</v>
      </c>
      <c r="O30" s="373"/>
      <c r="P30" s="376"/>
      <c r="Q30" s="373" t="s">
        <v>593</v>
      </c>
      <c r="R30" s="376"/>
      <c r="S30" s="373" t="s">
        <v>594</v>
      </c>
      <c r="T30" s="376"/>
      <c r="U30" s="373" t="s">
        <v>595</v>
      </c>
      <c r="V30" s="373" t="str">
        <f t="shared" si="35"/>
        <v/>
      </c>
      <c r="W30" s="377" t="str">
        <f t="shared" si="36"/>
        <v>年月日</v>
      </c>
      <c r="X30" s="378" t="e">
        <f t="shared" ca="1" si="37"/>
        <v>#VALUE!</v>
      </c>
      <c r="Y30" s="872"/>
      <c r="Z30" s="377"/>
      <c r="AA30" s="382"/>
      <c r="AB30" s="382"/>
      <c r="AC30" s="373"/>
      <c r="AD30" s="376"/>
      <c r="AE30" s="373"/>
      <c r="AF30" s="376"/>
      <c r="AG30" s="373"/>
      <c r="AH30" s="376"/>
      <c r="AI30" s="373"/>
      <c r="AJ30" s="377"/>
      <c r="AK30" s="376"/>
      <c r="AL30" s="373" t="s">
        <v>1731</v>
      </c>
      <c r="AM30" s="376"/>
      <c r="AN30" s="376"/>
      <c r="AO30" s="373"/>
      <c r="AP30" s="376"/>
      <c r="AQ30" s="373"/>
      <c r="AR30" s="376"/>
      <c r="AS30" s="373"/>
      <c r="AT30" s="376"/>
      <c r="AU30" s="373"/>
      <c r="AV30" s="376"/>
      <c r="AW30" s="798"/>
      <c r="AX30" s="376" t="str">
        <f t="shared" si="20"/>
        <v/>
      </c>
      <c r="AY30" s="376" t="str">
        <f t="shared" si="21"/>
        <v/>
      </c>
      <c r="AZ30" s="798"/>
      <c r="BA30" s="791" t="str">
        <f t="shared" si="22"/>
        <v/>
      </c>
      <c r="BB30" s="376" t="str">
        <f t="shared" si="23"/>
        <v/>
      </c>
      <c r="BC30" s="798"/>
      <c r="BD30" s="376" t="str">
        <f t="shared" si="24"/>
        <v/>
      </c>
      <c r="BE30" s="376" t="str">
        <f t="shared" si="25"/>
        <v/>
      </c>
      <c r="BF30" s="798"/>
      <c r="BG30" s="376" t="str">
        <f t="shared" si="26"/>
        <v/>
      </c>
      <c r="BH30" s="376" t="str">
        <f t="shared" si="27"/>
        <v/>
      </c>
      <c r="BI30" s="798"/>
      <c r="BJ30" s="376" t="str">
        <f t="shared" si="28"/>
        <v/>
      </c>
      <c r="BK30" s="376" t="str">
        <f t="shared" si="29"/>
        <v/>
      </c>
      <c r="BL30" s="798"/>
      <c r="BM30" s="376" t="str">
        <f t="shared" si="30"/>
        <v/>
      </c>
      <c r="BN30" s="376" t="str">
        <f t="shared" si="31"/>
        <v/>
      </c>
      <c r="BO30" s="804"/>
      <c r="BP30" s="804"/>
      <c r="BQ30" s="804"/>
      <c r="BR30" s="804"/>
      <c r="BS30" s="804"/>
      <c r="BT30" s="804"/>
      <c r="BU30" s="804"/>
      <c r="BV30" s="804"/>
      <c r="BW30" s="804"/>
      <c r="BX30" s="804"/>
      <c r="BY30" s="804"/>
      <c r="BZ30" s="804"/>
      <c r="CA30" s="804"/>
      <c r="CB30" s="804"/>
      <c r="CC30" s="804"/>
      <c r="CD30" s="804"/>
      <c r="CE30" s="804"/>
      <c r="CF30" s="804"/>
      <c r="CG30" s="380"/>
      <c r="CH30" s="380"/>
      <c r="CI30" s="380"/>
      <c r="CJ30" s="380"/>
      <c r="CK30" s="380"/>
    </row>
    <row r="31" spans="1:89" ht="30" customHeight="1">
      <c r="A31" s="374">
        <f t="shared" si="15"/>
        <v>28</v>
      </c>
      <c r="B31" s="375"/>
      <c r="C31" s="375"/>
      <c r="D31" s="375"/>
      <c r="E31" s="373"/>
      <c r="F31" s="376"/>
      <c r="G31" s="373" t="s">
        <v>593</v>
      </c>
      <c r="H31" s="376"/>
      <c r="I31" s="373" t="s">
        <v>594</v>
      </c>
      <c r="J31" s="376"/>
      <c r="K31" s="373" t="s">
        <v>595</v>
      </c>
      <c r="L31" s="373" t="str">
        <f t="shared" si="32"/>
        <v/>
      </c>
      <c r="M31" s="377" t="str">
        <f t="shared" si="33"/>
        <v>年月日</v>
      </c>
      <c r="N31" s="378" t="e">
        <f t="shared" ca="1" si="34"/>
        <v>#VALUE!</v>
      </c>
      <c r="O31" s="373"/>
      <c r="P31" s="376"/>
      <c r="Q31" s="373" t="s">
        <v>593</v>
      </c>
      <c r="R31" s="376"/>
      <c r="S31" s="373" t="s">
        <v>594</v>
      </c>
      <c r="T31" s="376"/>
      <c r="U31" s="373" t="s">
        <v>595</v>
      </c>
      <c r="V31" s="373" t="str">
        <f t="shared" si="35"/>
        <v/>
      </c>
      <c r="W31" s="377" t="str">
        <f t="shared" si="36"/>
        <v>年月日</v>
      </c>
      <c r="X31" s="378" t="e">
        <f t="shared" ca="1" si="37"/>
        <v>#VALUE!</v>
      </c>
      <c r="Y31" s="872"/>
      <c r="Z31" s="377"/>
      <c r="AA31" s="382"/>
      <c r="AB31" s="382"/>
      <c r="AC31" s="373"/>
      <c r="AD31" s="376"/>
      <c r="AE31" s="373"/>
      <c r="AF31" s="376"/>
      <c r="AG31" s="373"/>
      <c r="AH31" s="376"/>
      <c r="AI31" s="373"/>
      <c r="AJ31" s="377"/>
      <c r="AK31" s="376"/>
      <c r="AL31" s="373" t="s">
        <v>1731</v>
      </c>
      <c r="AM31" s="376"/>
      <c r="AN31" s="376"/>
      <c r="AO31" s="373"/>
      <c r="AP31" s="376"/>
      <c r="AQ31" s="373"/>
      <c r="AR31" s="376"/>
      <c r="AS31" s="373"/>
      <c r="AT31" s="376"/>
      <c r="AU31" s="373"/>
      <c r="AV31" s="376"/>
      <c r="AW31" s="798"/>
      <c r="AX31" s="376" t="str">
        <f t="shared" si="20"/>
        <v/>
      </c>
      <c r="AY31" s="376" t="str">
        <f t="shared" si="21"/>
        <v/>
      </c>
      <c r="AZ31" s="798"/>
      <c r="BA31" s="791" t="str">
        <f t="shared" si="22"/>
        <v/>
      </c>
      <c r="BB31" s="376" t="str">
        <f t="shared" si="23"/>
        <v/>
      </c>
      <c r="BC31" s="798"/>
      <c r="BD31" s="376" t="str">
        <f t="shared" si="24"/>
        <v/>
      </c>
      <c r="BE31" s="376" t="str">
        <f t="shared" si="25"/>
        <v/>
      </c>
      <c r="BF31" s="798"/>
      <c r="BG31" s="376" t="str">
        <f t="shared" si="26"/>
        <v/>
      </c>
      <c r="BH31" s="376" t="str">
        <f t="shared" si="27"/>
        <v/>
      </c>
      <c r="BI31" s="798"/>
      <c r="BJ31" s="376" t="str">
        <f t="shared" si="28"/>
        <v/>
      </c>
      <c r="BK31" s="376" t="str">
        <f t="shared" si="29"/>
        <v/>
      </c>
      <c r="BL31" s="798"/>
      <c r="BM31" s="376" t="str">
        <f t="shared" si="30"/>
        <v/>
      </c>
      <c r="BN31" s="376" t="str">
        <f t="shared" si="31"/>
        <v/>
      </c>
      <c r="BO31" s="804"/>
      <c r="BP31" s="804"/>
      <c r="BQ31" s="804"/>
      <c r="BR31" s="804"/>
      <c r="BS31" s="804"/>
      <c r="BT31" s="804"/>
      <c r="BU31" s="804"/>
      <c r="BV31" s="804"/>
      <c r="BW31" s="804"/>
      <c r="BX31" s="804"/>
      <c r="BY31" s="804"/>
      <c r="BZ31" s="804"/>
      <c r="CA31" s="804"/>
      <c r="CB31" s="804"/>
      <c r="CC31" s="804"/>
      <c r="CD31" s="804"/>
      <c r="CE31" s="804"/>
      <c r="CF31" s="804"/>
      <c r="CG31" s="380"/>
      <c r="CH31" s="380"/>
      <c r="CI31" s="380"/>
      <c r="CJ31" s="380"/>
      <c r="CK31" s="380"/>
    </row>
    <row r="32" spans="1:89" ht="30" customHeight="1">
      <c r="A32" s="374">
        <f t="shared" si="15"/>
        <v>29</v>
      </c>
      <c r="B32" s="375"/>
      <c r="C32" s="375"/>
      <c r="D32" s="375"/>
      <c r="E32" s="373"/>
      <c r="F32" s="376"/>
      <c r="G32" s="373" t="s">
        <v>593</v>
      </c>
      <c r="H32" s="376"/>
      <c r="I32" s="373" t="s">
        <v>594</v>
      </c>
      <c r="J32" s="376"/>
      <c r="K32" s="373" t="s">
        <v>595</v>
      </c>
      <c r="L32" s="373" t="str">
        <f t="shared" si="32"/>
        <v/>
      </c>
      <c r="M32" s="377" t="str">
        <f t="shared" si="33"/>
        <v>年月日</v>
      </c>
      <c r="N32" s="378" t="e">
        <f t="shared" ca="1" si="34"/>
        <v>#VALUE!</v>
      </c>
      <c r="O32" s="373"/>
      <c r="P32" s="376"/>
      <c r="Q32" s="373" t="s">
        <v>593</v>
      </c>
      <c r="R32" s="376"/>
      <c r="S32" s="373" t="s">
        <v>594</v>
      </c>
      <c r="T32" s="376"/>
      <c r="U32" s="373" t="s">
        <v>595</v>
      </c>
      <c r="V32" s="373" t="str">
        <f t="shared" si="35"/>
        <v/>
      </c>
      <c r="W32" s="377" t="str">
        <f t="shared" si="36"/>
        <v>年月日</v>
      </c>
      <c r="X32" s="378" t="e">
        <f t="shared" ca="1" si="37"/>
        <v>#VALUE!</v>
      </c>
      <c r="Y32" s="872"/>
      <c r="Z32" s="377"/>
      <c r="AA32" s="382"/>
      <c r="AB32" s="382"/>
      <c r="AC32" s="373"/>
      <c r="AD32" s="376"/>
      <c r="AE32" s="373"/>
      <c r="AF32" s="376"/>
      <c r="AG32" s="373"/>
      <c r="AH32" s="376"/>
      <c r="AI32" s="373"/>
      <c r="AJ32" s="377"/>
      <c r="AK32" s="376"/>
      <c r="AL32" s="373" t="s">
        <v>1731</v>
      </c>
      <c r="AM32" s="376"/>
      <c r="AN32" s="376"/>
      <c r="AO32" s="373"/>
      <c r="AP32" s="376"/>
      <c r="AQ32" s="373"/>
      <c r="AR32" s="376"/>
      <c r="AS32" s="373"/>
      <c r="AT32" s="376"/>
      <c r="AU32" s="373"/>
      <c r="AV32" s="376"/>
      <c r="AW32" s="798"/>
      <c r="AX32" s="376" t="str">
        <f t="shared" si="20"/>
        <v/>
      </c>
      <c r="AY32" s="376" t="str">
        <f t="shared" si="21"/>
        <v/>
      </c>
      <c r="AZ32" s="798"/>
      <c r="BA32" s="791" t="str">
        <f t="shared" si="22"/>
        <v/>
      </c>
      <c r="BB32" s="376" t="str">
        <f t="shared" si="23"/>
        <v/>
      </c>
      <c r="BC32" s="798"/>
      <c r="BD32" s="376" t="str">
        <f t="shared" si="24"/>
        <v/>
      </c>
      <c r="BE32" s="376" t="str">
        <f t="shared" si="25"/>
        <v/>
      </c>
      <c r="BF32" s="798"/>
      <c r="BG32" s="376" t="str">
        <f t="shared" si="26"/>
        <v/>
      </c>
      <c r="BH32" s="376" t="str">
        <f t="shared" si="27"/>
        <v/>
      </c>
      <c r="BI32" s="798"/>
      <c r="BJ32" s="376" t="str">
        <f t="shared" si="28"/>
        <v/>
      </c>
      <c r="BK32" s="376" t="str">
        <f t="shared" si="29"/>
        <v/>
      </c>
      <c r="BL32" s="798"/>
      <c r="BM32" s="376" t="str">
        <f t="shared" si="30"/>
        <v/>
      </c>
      <c r="BN32" s="376" t="str">
        <f t="shared" si="31"/>
        <v/>
      </c>
      <c r="BO32" s="804"/>
      <c r="BP32" s="804"/>
      <c r="BQ32" s="804"/>
      <c r="BR32" s="804"/>
      <c r="BS32" s="804"/>
      <c r="BT32" s="804"/>
      <c r="BU32" s="804"/>
      <c r="BV32" s="804"/>
      <c r="BW32" s="804"/>
      <c r="BX32" s="804"/>
      <c r="BY32" s="804"/>
      <c r="BZ32" s="804"/>
      <c r="CA32" s="804"/>
      <c r="CB32" s="804"/>
      <c r="CC32" s="804"/>
      <c r="CD32" s="804"/>
      <c r="CE32" s="804"/>
      <c r="CF32" s="804"/>
      <c r="CG32" s="380"/>
      <c r="CH32" s="380"/>
      <c r="CI32" s="380"/>
      <c r="CJ32" s="380"/>
      <c r="CK32" s="380"/>
    </row>
    <row r="33" spans="1:89" ht="30" customHeight="1">
      <c r="A33" s="374">
        <f t="shared" si="15"/>
        <v>30</v>
      </c>
      <c r="B33" s="375"/>
      <c r="C33" s="375"/>
      <c r="D33" s="375"/>
      <c r="E33" s="373"/>
      <c r="F33" s="376"/>
      <c r="G33" s="373" t="s">
        <v>593</v>
      </c>
      <c r="H33" s="376"/>
      <c r="I33" s="373" t="s">
        <v>594</v>
      </c>
      <c r="J33" s="376"/>
      <c r="K33" s="373" t="s">
        <v>595</v>
      </c>
      <c r="L33" s="373" t="str">
        <f t="shared" si="32"/>
        <v/>
      </c>
      <c r="M33" s="377" t="str">
        <f t="shared" si="33"/>
        <v>年月日</v>
      </c>
      <c r="N33" s="378" t="e">
        <f t="shared" ca="1" si="34"/>
        <v>#VALUE!</v>
      </c>
      <c r="O33" s="373"/>
      <c r="P33" s="376"/>
      <c r="Q33" s="373" t="s">
        <v>593</v>
      </c>
      <c r="R33" s="376"/>
      <c r="S33" s="373" t="s">
        <v>594</v>
      </c>
      <c r="T33" s="376"/>
      <c r="U33" s="373" t="s">
        <v>595</v>
      </c>
      <c r="V33" s="373" t="str">
        <f t="shared" si="35"/>
        <v/>
      </c>
      <c r="W33" s="377" t="str">
        <f t="shared" si="36"/>
        <v>年月日</v>
      </c>
      <c r="X33" s="378" t="e">
        <f t="shared" ca="1" si="37"/>
        <v>#VALUE!</v>
      </c>
      <c r="Y33" s="872"/>
      <c r="Z33" s="377"/>
      <c r="AA33" s="382"/>
      <c r="AB33" s="382"/>
      <c r="AC33" s="373"/>
      <c r="AD33" s="376"/>
      <c r="AE33" s="373"/>
      <c r="AF33" s="376"/>
      <c r="AG33" s="373"/>
      <c r="AH33" s="376"/>
      <c r="AI33" s="373"/>
      <c r="AJ33" s="377"/>
      <c r="AK33" s="376"/>
      <c r="AL33" s="373" t="s">
        <v>1731</v>
      </c>
      <c r="AM33" s="376"/>
      <c r="AN33" s="376"/>
      <c r="AO33" s="373"/>
      <c r="AP33" s="376"/>
      <c r="AQ33" s="373"/>
      <c r="AR33" s="376"/>
      <c r="AS33" s="373"/>
      <c r="AT33" s="376"/>
      <c r="AU33" s="373"/>
      <c r="AV33" s="376"/>
      <c r="AW33" s="798"/>
      <c r="AX33" s="376" t="str">
        <f t="shared" si="20"/>
        <v/>
      </c>
      <c r="AY33" s="376" t="str">
        <f t="shared" si="21"/>
        <v/>
      </c>
      <c r="AZ33" s="798"/>
      <c r="BA33" s="791" t="str">
        <f t="shared" si="22"/>
        <v/>
      </c>
      <c r="BB33" s="376" t="str">
        <f t="shared" si="23"/>
        <v/>
      </c>
      <c r="BC33" s="798"/>
      <c r="BD33" s="376" t="str">
        <f t="shared" si="24"/>
        <v/>
      </c>
      <c r="BE33" s="376" t="str">
        <f t="shared" si="25"/>
        <v/>
      </c>
      <c r="BF33" s="798"/>
      <c r="BG33" s="376" t="str">
        <f t="shared" si="26"/>
        <v/>
      </c>
      <c r="BH33" s="376" t="str">
        <f t="shared" si="27"/>
        <v/>
      </c>
      <c r="BI33" s="798"/>
      <c r="BJ33" s="376" t="str">
        <f t="shared" si="28"/>
        <v/>
      </c>
      <c r="BK33" s="376" t="str">
        <f t="shared" si="29"/>
        <v/>
      </c>
      <c r="BL33" s="798"/>
      <c r="BM33" s="376" t="str">
        <f t="shared" si="30"/>
        <v/>
      </c>
      <c r="BN33" s="376" t="str">
        <f t="shared" si="31"/>
        <v/>
      </c>
      <c r="BO33" s="804"/>
      <c r="BP33" s="804"/>
      <c r="BQ33" s="804"/>
      <c r="BR33" s="804"/>
      <c r="BS33" s="804"/>
      <c r="BT33" s="804"/>
      <c r="BU33" s="804"/>
      <c r="BV33" s="804"/>
      <c r="BW33" s="804"/>
      <c r="BX33" s="804"/>
      <c r="BY33" s="804"/>
      <c r="BZ33" s="804"/>
      <c r="CA33" s="804"/>
      <c r="CB33" s="804"/>
      <c r="CC33" s="804"/>
      <c r="CD33" s="804"/>
      <c r="CE33" s="804"/>
      <c r="CF33" s="804"/>
      <c r="CG33" s="380"/>
      <c r="CH33" s="380"/>
      <c r="CI33" s="380"/>
      <c r="CJ33" s="380"/>
      <c r="CK33" s="380"/>
    </row>
    <row r="34" spans="1:89" ht="30" customHeight="1">
      <c r="A34" s="374">
        <f t="shared" si="15"/>
        <v>31</v>
      </c>
      <c r="B34" s="375"/>
      <c r="C34" s="375"/>
      <c r="D34" s="375"/>
      <c r="E34" s="373"/>
      <c r="F34" s="376"/>
      <c r="G34" s="373" t="s">
        <v>593</v>
      </c>
      <c r="H34" s="376"/>
      <c r="I34" s="373" t="s">
        <v>594</v>
      </c>
      <c r="J34" s="376"/>
      <c r="K34" s="373" t="s">
        <v>595</v>
      </c>
      <c r="L34" s="373" t="str">
        <f t="shared" ref="L34:L39" si="38">E34&amp;F34</f>
        <v/>
      </c>
      <c r="M34" s="377" t="str">
        <f t="shared" ref="M34:M39" si="39">E34&amp;F34&amp;G34&amp;H34&amp;I34&amp;J34&amp;K34</f>
        <v>年月日</v>
      </c>
      <c r="N34" s="378" t="e">
        <f t="shared" ref="N34:N39" ca="1" si="40">IF(M34&lt;&gt;0,CONCATENATE(DATEDIF(M34,NOW(),"Y"),),"")</f>
        <v>#VALUE!</v>
      </c>
      <c r="O34" s="373"/>
      <c r="P34" s="376"/>
      <c r="Q34" s="373" t="s">
        <v>593</v>
      </c>
      <c r="R34" s="376"/>
      <c r="S34" s="373" t="s">
        <v>594</v>
      </c>
      <c r="T34" s="376"/>
      <c r="U34" s="373" t="s">
        <v>595</v>
      </c>
      <c r="V34" s="373" t="str">
        <f t="shared" ref="V34:V39" si="41">O34&amp;P34</f>
        <v/>
      </c>
      <c r="W34" s="377" t="str">
        <f t="shared" ref="W34:W39" si="42">O34&amp;P34&amp;Q34&amp;R34&amp;S34&amp;T34&amp;U34</f>
        <v>年月日</v>
      </c>
      <c r="X34" s="378" t="e">
        <f t="shared" ref="X34:X39" ca="1" si="43">IF(W34&lt;&gt;0,CONCATENATE(DATEDIF(W34,NOW(),"Y"),""),"")</f>
        <v>#VALUE!</v>
      </c>
      <c r="Y34" s="872"/>
      <c r="Z34" s="377"/>
      <c r="AA34" s="382"/>
      <c r="AB34" s="382"/>
      <c r="AC34" s="373"/>
      <c r="AD34" s="376"/>
      <c r="AE34" s="373"/>
      <c r="AF34" s="376"/>
      <c r="AG34" s="373"/>
      <c r="AH34" s="376"/>
      <c r="AI34" s="373"/>
      <c r="AJ34" s="377"/>
      <c r="AK34" s="376"/>
      <c r="AL34" s="373" t="s">
        <v>1731</v>
      </c>
      <c r="AM34" s="376"/>
      <c r="AN34" s="376"/>
      <c r="AO34" s="373"/>
      <c r="AP34" s="376"/>
      <c r="AQ34" s="373"/>
      <c r="AR34" s="376"/>
      <c r="AS34" s="373"/>
      <c r="AT34" s="376"/>
      <c r="AU34" s="373"/>
      <c r="AV34" s="376"/>
      <c r="AW34" s="798"/>
      <c r="AX34" s="376" t="str">
        <f t="shared" si="20"/>
        <v/>
      </c>
      <c r="AY34" s="376" t="str">
        <f t="shared" si="21"/>
        <v/>
      </c>
      <c r="AZ34" s="798"/>
      <c r="BA34" s="791" t="str">
        <f t="shared" si="22"/>
        <v/>
      </c>
      <c r="BB34" s="376" t="str">
        <f t="shared" si="23"/>
        <v/>
      </c>
      <c r="BC34" s="798"/>
      <c r="BD34" s="376" t="str">
        <f t="shared" si="24"/>
        <v/>
      </c>
      <c r="BE34" s="376" t="str">
        <f t="shared" si="25"/>
        <v/>
      </c>
      <c r="BF34" s="798"/>
      <c r="BG34" s="376" t="str">
        <f t="shared" si="26"/>
        <v/>
      </c>
      <c r="BH34" s="376" t="str">
        <f t="shared" si="27"/>
        <v/>
      </c>
      <c r="BI34" s="798"/>
      <c r="BJ34" s="376" t="str">
        <f t="shared" si="28"/>
        <v/>
      </c>
      <c r="BK34" s="376" t="str">
        <f t="shared" si="29"/>
        <v/>
      </c>
      <c r="BL34" s="798"/>
      <c r="BM34" s="376" t="str">
        <f t="shared" si="30"/>
        <v/>
      </c>
      <c r="BN34" s="376" t="str">
        <f t="shared" si="31"/>
        <v/>
      </c>
      <c r="BO34" s="804"/>
      <c r="BP34" s="804"/>
      <c r="BQ34" s="804"/>
      <c r="BR34" s="804"/>
      <c r="BS34" s="804"/>
      <c r="BT34" s="804"/>
      <c r="BU34" s="804"/>
      <c r="BV34" s="804"/>
      <c r="BW34" s="804"/>
      <c r="BX34" s="804"/>
      <c r="BY34" s="804"/>
      <c r="BZ34" s="804"/>
      <c r="CA34" s="804"/>
      <c r="CB34" s="804"/>
      <c r="CC34" s="804"/>
      <c r="CD34" s="804"/>
      <c r="CE34" s="804"/>
      <c r="CF34" s="804"/>
      <c r="CG34" s="380"/>
      <c r="CH34" s="380"/>
      <c r="CI34" s="380"/>
      <c r="CJ34" s="380"/>
      <c r="CK34" s="380"/>
    </row>
    <row r="35" spans="1:89" ht="30" customHeight="1">
      <c r="A35" s="374">
        <f t="shared" si="15"/>
        <v>32</v>
      </c>
      <c r="B35" s="375"/>
      <c r="C35" s="375"/>
      <c r="D35" s="375"/>
      <c r="E35" s="373"/>
      <c r="F35" s="376"/>
      <c r="G35" s="373" t="s">
        <v>593</v>
      </c>
      <c r="H35" s="376"/>
      <c r="I35" s="373" t="s">
        <v>594</v>
      </c>
      <c r="J35" s="376"/>
      <c r="K35" s="373" t="s">
        <v>595</v>
      </c>
      <c r="L35" s="373" t="str">
        <f t="shared" si="38"/>
        <v/>
      </c>
      <c r="M35" s="377" t="str">
        <f t="shared" si="39"/>
        <v>年月日</v>
      </c>
      <c r="N35" s="378" t="e">
        <f t="shared" ca="1" si="40"/>
        <v>#VALUE!</v>
      </c>
      <c r="O35" s="373"/>
      <c r="P35" s="376"/>
      <c r="Q35" s="373" t="s">
        <v>593</v>
      </c>
      <c r="R35" s="376"/>
      <c r="S35" s="373" t="s">
        <v>594</v>
      </c>
      <c r="T35" s="376"/>
      <c r="U35" s="373" t="s">
        <v>595</v>
      </c>
      <c r="V35" s="373" t="str">
        <f t="shared" si="41"/>
        <v/>
      </c>
      <c r="W35" s="377" t="str">
        <f t="shared" si="42"/>
        <v>年月日</v>
      </c>
      <c r="X35" s="378" t="e">
        <f t="shared" ca="1" si="43"/>
        <v>#VALUE!</v>
      </c>
      <c r="Y35" s="872"/>
      <c r="Z35" s="377"/>
      <c r="AA35" s="382"/>
      <c r="AB35" s="382"/>
      <c r="AC35" s="373"/>
      <c r="AD35" s="376"/>
      <c r="AE35" s="373"/>
      <c r="AF35" s="376"/>
      <c r="AG35" s="373"/>
      <c r="AH35" s="376"/>
      <c r="AI35" s="373"/>
      <c r="AJ35" s="377"/>
      <c r="AK35" s="376"/>
      <c r="AL35" s="373" t="s">
        <v>1731</v>
      </c>
      <c r="AM35" s="376"/>
      <c r="AN35" s="376"/>
      <c r="AO35" s="373"/>
      <c r="AP35" s="376"/>
      <c r="AQ35" s="373"/>
      <c r="AR35" s="376"/>
      <c r="AS35" s="373"/>
      <c r="AT35" s="376"/>
      <c r="AU35" s="373"/>
      <c r="AV35" s="376"/>
      <c r="AW35" s="798"/>
      <c r="AX35" s="376" t="str">
        <f t="shared" si="20"/>
        <v/>
      </c>
      <c r="AY35" s="376" t="str">
        <f t="shared" si="21"/>
        <v/>
      </c>
      <c r="AZ35" s="798"/>
      <c r="BA35" s="791" t="str">
        <f t="shared" si="22"/>
        <v/>
      </c>
      <c r="BB35" s="376" t="str">
        <f t="shared" si="23"/>
        <v/>
      </c>
      <c r="BC35" s="798"/>
      <c r="BD35" s="376" t="str">
        <f t="shared" si="24"/>
        <v/>
      </c>
      <c r="BE35" s="376" t="str">
        <f t="shared" si="25"/>
        <v/>
      </c>
      <c r="BF35" s="798"/>
      <c r="BG35" s="376" t="str">
        <f t="shared" si="26"/>
        <v/>
      </c>
      <c r="BH35" s="376" t="str">
        <f t="shared" si="27"/>
        <v/>
      </c>
      <c r="BI35" s="798"/>
      <c r="BJ35" s="376" t="str">
        <f t="shared" si="28"/>
        <v/>
      </c>
      <c r="BK35" s="376" t="str">
        <f t="shared" si="29"/>
        <v/>
      </c>
      <c r="BL35" s="798"/>
      <c r="BM35" s="376" t="str">
        <f t="shared" si="30"/>
        <v/>
      </c>
      <c r="BN35" s="376" t="str">
        <f t="shared" si="31"/>
        <v/>
      </c>
      <c r="BO35" s="804"/>
      <c r="BP35" s="804"/>
      <c r="BQ35" s="804"/>
      <c r="BR35" s="804"/>
      <c r="BS35" s="804"/>
      <c r="BT35" s="804"/>
      <c r="BU35" s="804"/>
      <c r="BV35" s="804"/>
      <c r="BW35" s="804"/>
      <c r="BX35" s="804"/>
      <c r="BY35" s="804"/>
      <c r="BZ35" s="804"/>
      <c r="CA35" s="804"/>
      <c r="CB35" s="804"/>
      <c r="CC35" s="804"/>
      <c r="CD35" s="804"/>
      <c r="CE35" s="804"/>
      <c r="CF35" s="804"/>
      <c r="CG35" s="380"/>
      <c r="CH35" s="380"/>
      <c r="CI35" s="380"/>
      <c r="CJ35" s="380"/>
      <c r="CK35" s="380"/>
    </row>
    <row r="36" spans="1:89" ht="30" customHeight="1">
      <c r="A36" s="374">
        <f t="shared" si="15"/>
        <v>33</v>
      </c>
      <c r="B36" s="375"/>
      <c r="C36" s="375"/>
      <c r="D36" s="375"/>
      <c r="E36" s="373"/>
      <c r="F36" s="376"/>
      <c r="G36" s="373" t="s">
        <v>593</v>
      </c>
      <c r="H36" s="376"/>
      <c r="I36" s="373" t="s">
        <v>594</v>
      </c>
      <c r="J36" s="376"/>
      <c r="K36" s="373" t="s">
        <v>595</v>
      </c>
      <c r="L36" s="373" t="str">
        <f t="shared" si="38"/>
        <v/>
      </c>
      <c r="M36" s="377" t="str">
        <f t="shared" si="39"/>
        <v>年月日</v>
      </c>
      <c r="N36" s="378" t="e">
        <f t="shared" ca="1" si="40"/>
        <v>#VALUE!</v>
      </c>
      <c r="O36" s="373"/>
      <c r="P36" s="376"/>
      <c r="Q36" s="373" t="s">
        <v>593</v>
      </c>
      <c r="R36" s="376"/>
      <c r="S36" s="373" t="s">
        <v>594</v>
      </c>
      <c r="T36" s="376"/>
      <c r="U36" s="373" t="s">
        <v>595</v>
      </c>
      <c r="V36" s="373" t="str">
        <f t="shared" si="41"/>
        <v/>
      </c>
      <c r="W36" s="377" t="str">
        <f t="shared" si="42"/>
        <v>年月日</v>
      </c>
      <c r="X36" s="378" t="e">
        <f t="shared" ca="1" si="43"/>
        <v>#VALUE!</v>
      </c>
      <c r="Y36" s="872"/>
      <c r="Z36" s="377"/>
      <c r="AA36" s="382"/>
      <c r="AB36" s="382"/>
      <c r="AC36" s="373"/>
      <c r="AD36" s="376"/>
      <c r="AE36" s="373"/>
      <c r="AF36" s="376"/>
      <c r="AG36" s="373"/>
      <c r="AH36" s="376"/>
      <c r="AI36" s="373"/>
      <c r="AJ36" s="377"/>
      <c r="AK36" s="376"/>
      <c r="AL36" s="373" t="s">
        <v>1731</v>
      </c>
      <c r="AM36" s="376"/>
      <c r="AN36" s="376"/>
      <c r="AO36" s="373"/>
      <c r="AP36" s="376"/>
      <c r="AQ36" s="373"/>
      <c r="AR36" s="376"/>
      <c r="AS36" s="373"/>
      <c r="AT36" s="376"/>
      <c r="AU36" s="373"/>
      <c r="AV36" s="376"/>
      <c r="AW36" s="798"/>
      <c r="AX36" s="376" t="str">
        <f t="shared" si="20"/>
        <v/>
      </c>
      <c r="AY36" s="376" t="str">
        <f t="shared" si="21"/>
        <v/>
      </c>
      <c r="AZ36" s="798"/>
      <c r="BA36" s="791" t="str">
        <f t="shared" si="22"/>
        <v/>
      </c>
      <c r="BB36" s="376" t="str">
        <f t="shared" si="23"/>
        <v/>
      </c>
      <c r="BC36" s="798"/>
      <c r="BD36" s="376" t="str">
        <f t="shared" si="24"/>
        <v/>
      </c>
      <c r="BE36" s="376" t="str">
        <f t="shared" si="25"/>
        <v/>
      </c>
      <c r="BF36" s="798"/>
      <c r="BG36" s="376" t="str">
        <f t="shared" si="26"/>
        <v/>
      </c>
      <c r="BH36" s="376" t="str">
        <f t="shared" si="27"/>
        <v/>
      </c>
      <c r="BI36" s="798"/>
      <c r="BJ36" s="376" t="str">
        <f t="shared" si="28"/>
        <v/>
      </c>
      <c r="BK36" s="376" t="str">
        <f t="shared" si="29"/>
        <v/>
      </c>
      <c r="BL36" s="798"/>
      <c r="BM36" s="376" t="str">
        <f t="shared" si="30"/>
        <v/>
      </c>
      <c r="BN36" s="376" t="str">
        <f t="shared" si="31"/>
        <v/>
      </c>
      <c r="BO36" s="804"/>
      <c r="BP36" s="804"/>
      <c r="BQ36" s="804"/>
      <c r="BR36" s="804"/>
      <c r="BS36" s="804"/>
      <c r="BT36" s="804"/>
      <c r="BU36" s="804"/>
      <c r="BV36" s="804"/>
      <c r="BW36" s="804"/>
      <c r="BX36" s="804"/>
      <c r="BY36" s="804"/>
      <c r="BZ36" s="804"/>
      <c r="CA36" s="804"/>
      <c r="CB36" s="804"/>
      <c r="CC36" s="804"/>
      <c r="CD36" s="804"/>
      <c r="CE36" s="804"/>
      <c r="CF36" s="804"/>
      <c r="CG36" s="380"/>
      <c r="CH36" s="380"/>
      <c r="CI36" s="380"/>
      <c r="CJ36" s="380"/>
      <c r="CK36" s="380"/>
    </row>
    <row r="37" spans="1:89" ht="30" customHeight="1">
      <c r="A37" s="374">
        <f t="shared" si="15"/>
        <v>34</v>
      </c>
      <c r="B37" s="375"/>
      <c r="C37" s="375"/>
      <c r="D37" s="375"/>
      <c r="E37" s="373"/>
      <c r="F37" s="376"/>
      <c r="G37" s="373" t="s">
        <v>593</v>
      </c>
      <c r="H37" s="376"/>
      <c r="I37" s="373" t="s">
        <v>594</v>
      </c>
      <c r="J37" s="376"/>
      <c r="K37" s="373" t="s">
        <v>595</v>
      </c>
      <c r="L37" s="373" t="str">
        <f t="shared" si="38"/>
        <v/>
      </c>
      <c r="M37" s="377" t="str">
        <f t="shared" si="39"/>
        <v>年月日</v>
      </c>
      <c r="N37" s="378" t="e">
        <f t="shared" ca="1" si="40"/>
        <v>#VALUE!</v>
      </c>
      <c r="O37" s="373"/>
      <c r="P37" s="376"/>
      <c r="Q37" s="373" t="s">
        <v>593</v>
      </c>
      <c r="R37" s="376"/>
      <c r="S37" s="373" t="s">
        <v>594</v>
      </c>
      <c r="T37" s="376"/>
      <c r="U37" s="373" t="s">
        <v>595</v>
      </c>
      <c r="V37" s="373" t="str">
        <f t="shared" si="41"/>
        <v/>
      </c>
      <c r="W37" s="377" t="str">
        <f t="shared" si="42"/>
        <v>年月日</v>
      </c>
      <c r="X37" s="378" t="e">
        <f t="shared" ca="1" si="43"/>
        <v>#VALUE!</v>
      </c>
      <c r="Y37" s="872"/>
      <c r="Z37" s="377"/>
      <c r="AA37" s="382"/>
      <c r="AB37" s="382"/>
      <c r="AC37" s="373"/>
      <c r="AD37" s="376"/>
      <c r="AE37" s="373"/>
      <c r="AF37" s="376"/>
      <c r="AG37" s="373"/>
      <c r="AH37" s="376"/>
      <c r="AI37" s="373"/>
      <c r="AJ37" s="377"/>
      <c r="AK37" s="376"/>
      <c r="AL37" s="373" t="s">
        <v>1731</v>
      </c>
      <c r="AM37" s="376"/>
      <c r="AN37" s="376"/>
      <c r="AO37" s="373"/>
      <c r="AP37" s="376"/>
      <c r="AQ37" s="373"/>
      <c r="AR37" s="376"/>
      <c r="AS37" s="373"/>
      <c r="AT37" s="376"/>
      <c r="AU37" s="373"/>
      <c r="AV37" s="376"/>
      <c r="AW37" s="798"/>
      <c r="AX37" s="376" t="str">
        <f t="shared" si="20"/>
        <v/>
      </c>
      <c r="AY37" s="376" t="str">
        <f t="shared" si="21"/>
        <v/>
      </c>
      <c r="AZ37" s="798"/>
      <c r="BA37" s="791" t="str">
        <f t="shared" si="22"/>
        <v/>
      </c>
      <c r="BB37" s="376" t="str">
        <f t="shared" si="23"/>
        <v/>
      </c>
      <c r="BC37" s="798"/>
      <c r="BD37" s="376" t="str">
        <f t="shared" si="24"/>
        <v/>
      </c>
      <c r="BE37" s="376" t="str">
        <f t="shared" si="25"/>
        <v/>
      </c>
      <c r="BF37" s="798"/>
      <c r="BG37" s="376" t="str">
        <f t="shared" si="26"/>
        <v/>
      </c>
      <c r="BH37" s="376" t="str">
        <f t="shared" si="27"/>
        <v/>
      </c>
      <c r="BI37" s="798"/>
      <c r="BJ37" s="376" t="str">
        <f t="shared" si="28"/>
        <v/>
      </c>
      <c r="BK37" s="376" t="str">
        <f t="shared" si="29"/>
        <v/>
      </c>
      <c r="BL37" s="798"/>
      <c r="BM37" s="376" t="str">
        <f t="shared" si="30"/>
        <v/>
      </c>
      <c r="BN37" s="376" t="str">
        <f t="shared" si="31"/>
        <v/>
      </c>
      <c r="BO37" s="804"/>
      <c r="BP37" s="804"/>
      <c r="BQ37" s="804"/>
      <c r="BR37" s="804"/>
      <c r="BS37" s="804"/>
      <c r="BT37" s="804"/>
      <c r="BU37" s="804"/>
      <c r="BV37" s="804"/>
      <c r="BW37" s="804"/>
      <c r="BX37" s="804"/>
      <c r="BY37" s="804"/>
      <c r="BZ37" s="804"/>
      <c r="CA37" s="804"/>
      <c r="CB37" s="804"/>
      <c r="CC37" s="804"/>
      <c r="CD37" s="804"/>
      <c r="CE37" s="804"/>
      <c r="CF37" s="804"/>
      <c r="CG37" s="380"/>
      <c r="CH37" s="380"/>
      <c r="CI37" s="380"/>
      <c r="CJ37" s="380"/>
      <c r="CK37" s="380"/>
    </row>
    <row r="38" spans="1:89" ht="30" customHeight="1">
      <c r="A38" s="374">
        <f t="shared" si="15"/>
        <v>35</v>
      </c>
      <c r="B38" s="375"/>
      <c r="C38" s="375"/>
      <c r="D38" s="375"/>
      <c r="E38" s="373"/>
      <c r="F38" s="376"/>
      <c r="G38" s="373" t="s">
        <v>593</v>
      </c>
      <c r="H38" s="376"/>
      <c r="I38" s="373" t="s">
        <v>594</v>
      </c>
      <c r="J38" s="376"/>
      <c r="K38" s="373" t="s">
        <v>595</v>
      </c>
      <c r="L38" s="373" t="str">
        <f t="shared" si="38"/>
        <v/>
      </c>
      <c r="M38" s="377" t="str">
        <f t="shared" si="39"/>
        <v>年月日</v>
      </c>
      <c r="N38" s="378" t="e">
        <f t="shared" ca="1" si="40"/>
        <v>#VALUE!</v>
      </c>
      <c r="O38" s="373"/>
      <c r="P38" s="376"/>
      <c r="Q38" s="373" t="s">
        <v>593</v>
      </c>
      <c r="R38" s="376"/>
      <c r="S38" s="373" t="s">
        <v>594</v>
      </c>
      <c r="T38" s="376"/>
      <c r="U38" s="373" t="s">
        <v>595</v>
      </c>
      <c r="V38" s="373" t="str">
        <f t="shared" si="41"/>
        <v/>
      </c>
      <c r="W38" s="377" t="str">
        <f t="shared" si="42"/>
        <v>年月日</v>
      </c>
      <c r="X38" s="378" t="e">
        <f t="shared" ca="1" si="43"/>
        <v>#VALUE!</v>
      </c>
      <c r="Y38" s="872"/>
      <c r="Z38" s="377"/>
      <c r="AA38" s="382"/>
      <c r="AB38" s="382"/>
      <c r="AC38" s="373"/>
      <c r="AD38" s="376"/>
      <c r="AE38" s="373"/>
      <c r="AF38" s="376"/>
      <c r="AG38" s="373"/>
      <c r="AH38" s="376"/>
      <c r="AI38" s="373"/>
      <c r="AJ38" s="377"/>
      <c r="AK38" s="376"/>
      <c r="AL38" s="373" t="s">
        <v>1731</v>
      </c>
      <c r="AM38" s="376"/>
      <c r="AN38" s="376"/>
      <c r="AO38" s="373"/>
      <c r="AP38" s="376"/>
      <c r="AQ38" s="373"/>
      <c r="AR38" s="376"/>
      <c r="AS38" s="373"/>
      <c r="AT38" s="376"/>
      <c r="AU38" s="373"/>
      <c r="AV38" s="376"/>
      <c r="AW38" s="798"/>
      <c r="AX38" s="376" t="str">
        <f t="shared" si="20"/>
        <v/>
      </c>
      <c r="AY38" s="376" t="str">
        <f t="shared" si="21"/>
        <v/>
      </c>
      <c r="AZ38" s="798"/>
      <c r="BA38" s="791" t="str">
        <f t="shared" si="22"/>
        <v/>
      </c>
      <c r="BB38" s="376" t="str">
        <f t="shared" si="23"/>
        <v/>
      </c>
      <c r="BC38" s="798"/>
      <c r="BD38" s="376" t="str">
        <f t="shared" si="24"/>
        <v/>
      </c>
      <c r="BE38" s="376" t="str">
        <f t="shared" si="25"/>
        <v/>
      </c>
      <c r="BF38" s="798"/>
      <c r="BG38" s="376" t="str">
        <f t="shared" si="26"/>
        <v/>
      </c>
      <c r="BH38" s="376" t="str">
        <f t="shared" si="27"/>
        <v/>
      </c>
      <c r="BI38" s="798"/>
      <c r="BJ38" s="376" t="str">
        <f t="shared" si="28"/>
        <v/>
      </c>
      <c r="BK38" s="376" t="str">
        <f t="shared" si="29"/>
        <v/>
      </c>
      <c r="BL38" s="798"/>
      <c r="BM38" s="376" t="str">
        <f t="shared" si="30"/>
        <v/>
      </c>
      <c r="BN38" s="376" t="str">
        <f t="shared" si="31"/>
        <v/>
      </c>
      <c r="BO38" s="804"/>
      <c r="BP38" s="804"/>
      <c r="BQ38" s="804"/>
      <c r="BR38" s="804"/>
      <c r="BS38" s="804"/>
      <c r="BT38" s="804"/>
      <c r="BU38" s="804"/>
      <c r="BV38" s="804"/>
      <c r="BW38" s="804"/>
      <c r="BX38" s="804"/>
      <c r="BY38" s="804"/>
      <c r="BZ38" s="804"/>
      <c r="CA38" s="804"/>
      <c r="CB38" s="804"/>
      <c r="CC38" s="804"/>
      <c r="CD38" s="804"/>
      <c r="CE38" s="804"/>
      <c r="CF38" s="804"/>
      <c r="CG38" s="380"/>
      <c r="CH38" s="380"/>
      <c r="CI38" s="380"/>
      <c r="CJ38" s="380"/>
      <c r="CK38" s="380"/>
    </row>
    <row r="39" spans="1:89" ht="30" customHeight="1">
      <c r="A39" s="374">
        <f t="shared" si="15"/>
        <v>36</v>
      </c>
      <c r="B39" s="375"/>
      <c r="C39" s="375"/>
      <c r="D39" s="375"/>
      <c r="E39" s="373"/>
      <c r="F39" s="376"/>
      <c r="G39" s="373" t="s">
        <v>593</v>
      </c>
      <c r="H39" s="376"/>
      <c r="I39" s="373" t="s">
        <v>594</v>
      </c>
      <c r="J39" s="376"/>
      <c r="K39" s="373" t="s">
        <v>595</v>
      </c>
      <c r="L39" s="373" t="str">
        <f t="shared" si="38"/>
        <v/>
      </c>
      <c r="M39" s="377" t="str">
        <f t="shared" si="39"/>
        <v>年月日</v>
      </c>
      <c r="N39" s="378" t="e">
        <f t="shared" ca="1" si="40"/>
        <v>#VALUE!</v>
      </c>
      <c r="O39" s="373"/>
      <c r="P39" s="376"/>
      <c r="Q39" s="373" t="s">
        <v>593</v>
      </c>
      <c r="R39" s="376"/>
      <c r="S39" s="373" t="s">
        <v>594</v>
      </c>
      <c r="T39" s="376"/>
      <c r="U39" s="373" t="s">
        <v>595</v>
      </c>
      <c r="V39" s="373" t="str">
        <f t="shared" si="41"/>
        <v/>
      </c>
      <c r="W39" s="377" t="str">
        <f t="shared" si="42"/>
        <v>年月日</v>
      </c>
      <c r="X39" s="378" t="e">
        <f t="shared" ca="1" si="43"/>
        <v>#VALUE!</v>
      </c>
      <c r="Y39" s="872"/>
      <c r="Z39" s="377"/>
      <c r="AA39" s="382"/>
      <c r="AB39" s="382"/>
      <c r="AC39" s="373"/>
      <c r="AD39" s="376"/>
      <c r="AE39" s="373"/>
      <c r="AF39" s="376"/>
      <c r="AG39" s="373"/>
      <c r="AH39" s="376"/>
      <c r="AI39" s="373"/>
      <c r="AJ39" s="377"/>
      <c r="AK39" s="376"/>
      <c r="AL39" s="373" t="s">
        <v>1731</v>
      </c>
      <c r="AM39" s="376"/>
      <c r="AN39" s="376"/>
      <c r="AO39" s="373"/>
      <c r="AP39" s="376"/>
      <c r="AQ39" s="373"/>
      <c r="AR39" s="376"/>
      <c r="AS39" s="373"/>
      <c r="AT39" s="376"/>
      <c r="AU39" s="373"/>
      <c r="AV39" s="376"/>
      <c r="AW39" s="798"/>
      <c r="AX39" s="376" t="str">
        <f t="shared" si="20"/>
        <v/>
      </c>
      <c r="AY39" s="376" t="str">
        <f t="shared" si="21"/>
        <v/>
      </c>
      <c r="AZ39" s="798"/>
      <c r="BA39" s="791" t="str">
        <f t="shared" si="22"/>
        <v/>
      </c>
      <c r="BB39" s="376" t="str">
        <f t="shared" si="23"/>
        <v/>
      </c>
      <c r="BC39" s="798"/>
      <c r="BD39" s="376" t="str">
        <f t="shared" si="24"/>
        <v/>
      </c>
      <c r="BE39" s="376" t="str">
        <f t="shared" si="25"/>
        <v/>
      </c>
      <c r="BF39" s="798"/>
      <c r="BG39" s="376" t="str">
        <f t="shared" si="26"/>
        <v/>
      </c>
      <c r="BH39" s="376" t="str">
        <f t="shared" si="27"/>
        <v/>
      </c>
      <c r="BI39" s="798"/>
      <c r="BJ39" s="376" t="str">
        <f t="shared" si="28"/>
        <v/>
      </c>
      <c r="BK39" s="376" t="str">
        <f t="shared" si="29"/>
        <v/>
      </c>
      <c r="BL39" s="798"/>
      <c r="BM39" s="376" t="str">
        <f t="shared" si="30"/>
        <v/>
      </c>
      <c r="BN39" s="376" t="str">
        <f t="shared" si="31"/>
        <v/>
      </c>
      <c r="BO39" s="804"/>
      <c r="BP39" s="804"/>
      <c r="BQ39" s="804"/>
      <c r="BR39" s="804"/>
      <c r="BS39" s="804"/>
      <c r="BT39" s="804"/>
      <c r="BU39" s="804"/>
      <c r="BV39" s="804"/>
      <c r="BW39" s="804"/>
      <c r="BX39" s="804"/>
      <c r="BY39" s="804"/>
      <c r="BZ39" s="804"/>
      <c r="CA39" s="804"/>
      <c r="CB39" s="804"/>
      <c r="CC39" s="804"/>
      <c r="CD39" s="804"/>
      <c r="CE39" s="804"/>
      <c r="CF39" s="804"/>
      <c r="CG39" s="380"/>
      <c r="CH39" s="380"/>
      <c r="CI39" s="380"/>
      <c r="CJ39" s="380"/>
      <c r="CK39" s="380"/>
    </row>
    <row r="40" spans="1:89" ht="24" customHeight="1"/>
    <row r="41" spans="1:89" ht="24" customHeight="1"/>
  </sheetData>
  <sheetProtection selectLockedCells="1"/>
  <mergeCells count="11">
    <mergeCell ref="CG1:CK1"/>
    <mergeCell ref="CG2:CH2"/>
    <mergeCell ref="CI2:CJ2"/>
    <mergeCell ref="AO3:AU3"/>
    <mergeCell ref="E3:M3"/>
    <mergeCell ref="O3:W3"/>
    <mergeCell ref="AC3:AJ3"/>
    <mergeCell ref="AK3:AM3"/>
    <mergeCell ref="BO1:CF2"/>
    <mergeCell ref="Y1:Y2"/>
    <mergeCell ref="AW1:BN2"/>
  </mergeCells>
  <phoneticPr fontId="4"/>
  <dataValidations count="1">
    <dataValidation type="list" allowBlank="1" showInputMessage="1" showErrorMessage="1" sqref="BC4:BC39">
      <formula1>$C$58:$C$67</formula1>
    </dataValidation>
  </dataValidations>
  <pageMargins left="0.78740157480314965" right="0.78740157480314965" top="0.98425196850393704" bottom="0.98425196850393704" header="0.51181102362204722" footer="0.51181102362204722"/>
  <pageSetup paperSize="8" orientation="landscape" horizontalDpi="400" verticalDpi="400" r:id="rId1"/>
  <headerFooter alignWithMargins="0"/>
  <ignoredErrors>
    <ignoredError sqref="N9:N23 N4:N8 O10:O23 G10:M23 F10:F23 Q4:Q23 S4:S23 U4:W23 AX10:AY33 BD10:BE33 BA10:BB33 BG10:BH33 BJ10:BK33 BM10:BN33 G4:G8 I4:I8 K4:M8 G9 I9 K9:M9" unlockedFormula="1"/>
    <ignoredError sqref="X4:X23" evalError="1" unlockedFormula="1"/>
    <ignoredError sqref="P10:P23 R10:R23 T10:T23" numberStoredAsText="1" unlockedFormula="1"/>
  </ignoredErrors>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Sheet1!$B$52:$B$61</xm:f>
          </x14:formula1>
          <xm:sqref>BF4:BF39 BL4:BL39 BI4:BI39 AW4:AW39 AZ4:AZ39</xm:sqref>
        </x14:dataValidation>
        <x14:dataValidation type="list" allowBlank="1" showInputMessage="1" showErrorMessage="1">
          <x14:formula1>
            <xm:f>Sheet1!$B$63:$B$68</xm:f>
          </x14:formula1>
          <xm:sqref>CA4:CF39</xm:sqref>
        </x14:dataValidation>
        <x14:dataValidation type="list" allowBlank="1" showInputMessage="1" showErrorMessage="1">
          <x14:formula1>
            <xm:f>Sheet1!$B$71:$B$89</xm:f>
          </x14:formula1>
          <xm:sqref>BU4:BZ39</xm:sqref>
        </x14:dataValidation>
        <x14:dataValidation type="list" allowBlank="1" showInputMessage="1" showErrorMessage="1">
          <x14:formula1>
            <xm:f>Sheet1!$B$101:$B$121</xm:f>
          </x14:formula1>
          <xm:sqref>BO4:BT39</xm:sqref>
        </x14:dataValidation>
      </x14:dataValidations>
    </ext>
  </extLst>
</worksheet>
</file>

<file path=xl/worksheets/sheet30.xml><?xml version="1.0" encoding="utf-8"?>
<worksheet xmlns="http://schemas.openxmlformats.org/spreadsheetml/2006/main" xmlns:r="http://schemas.openxmlformats.org/officeDocument/2006/relationships">
  <sheetPr codeName="Sheet30"/>
  <dimension ref="A1:E122"/>
  <sheetViews>
    <sheetView topLeftCell="A83" workbookViewId="0">
      <selection activeCell="B121" sqref="B121"/>
    </sheetView>
  </sheetViews>
  <sheetFormatPr defaultRowHeight="13.5"/>
  <cols>
    <col min="1" max="1" width="3" customWidth="1"/>
    <col min="2" max="2" width="76.5" bestFit="1" customWidth="1"/>
    <col min="3" max="3" width="6" customWidth="1"/>
    <col min="4" max="4" width="4" customWidth="1"/>
    <col min="5" max="5" width="76.5" bestFit="1" customWidth="1"/>
  </cols>
  <sheetData>
    <row r="1" spans="1:5" hidden="1">
      <c r="A1" t="s">
        <v>1839</v>
      </c>
    </row>
    <row r="2" spans="1:5" hidden="1">
      <c r="A2" s="789">
        <v>1</v>
      </c>
      <c r="B2" s="789" t="s">
        <v>1928</v>
      </c>
      <c r="C2" s="789">
        <v>1</v>
      </c>
      <c r="D2" s="790" t="str">
        <f t="shared" ref="D2:D16" si="0">MID(E2,4,1)</f>
        <v>移</v>
      </c>
      <c r="E2" s="789" t="s">
        <v>1841</v>
      </c>
    </row>
    <row r="3" spans="1:5" hidden="1">
      <c r="A3" s="789">
        <v>2</v>
      </c>
      <c r="B3" s="789" t="s">
        <v>1909</v>
      </c>
      <c r="C3" s="789">
        <v>2</v>
      </c>
      <c r="D3" s="790" t="str">
        <f t="shared" si="0"/>
        <v>地</v>
      </c>
      <c r="E3" s="789" t="s">
        <v>1842</v>
      </c>
    </row>
    <row r="4" spans="1:5" hidden="1">
      <c r="A4" s="789">
        <v>3</v>
      </c>
      <c r="B4" s="789" t="s">
        <v>1910</v>
      </c>
      <c r="C4" s="789">
        <v>3</v>
      </c>
      <c r="D4" s="790" t="str">
        <f t="shared" si="0"/>
        <v>土</v>
      </c>
      <c r="E4" s="789" t="s">
        <v>1843</v>
      </c>
    </row>
    <row r="5" spans="1:5" hidden="1">
      <c r="A5" s="789">
        <v>4</v>
      </c>
      <c r="B5" s="789" t="s">
        <v>1911</v>
      </c>
      <c r="C5" s="789">
        <v>4</v>
      </c>
      <c r="D5" s="790" t="str">
        <f t="shared" si="0"/>
        <v>型</v>
      </c>
      <c r="E5" s="789" t="s">
        <v>1844</v>
      </c>
    </row>
    <row r="6" spans="1:5" hidden="1">
      <c r="A6" s="789">
        <v>5</v>
      </c>
      <c r="B6" s="789" t="s">
        <v>1912</v>
      </c>
      <c r="C6" s="789">
        <v>5</v>
      </c>
      <c r="D6" s="790" t="str">
        <f t="shared" si="0"/>
        <v>足</v>
      </c>
      <c r="E6" s="789" t="s">
        <v>1845</v>
      </c>
    </row>
    <row r="7" spans="1:5" hidden="1">
      <c r="A7" s="789">
        <v>6</v>
      </c>
      <c r="B7" s="789" t="s">
        <v>1913</v>
      </c>
      <c r="C7" s="789">
        <v>6</v>
      </c>
      <c r="D7" s="790" t="str">
        <f t="shared" si="0"/>
        <v>建</v>
      </c>
      <c r="E7" s="789" t="s">
        <v>1846</v>
      </c>
    </row>
    <row r="8" spans="1:5" hidden="1">
      <c r="A8" s="789">
        <v>7</v>
      </c>
      <c r="B8" s="789" t="s">
        <v>1914</v>
      </c>
      <c r="C8" s="789">
        <v>7</v>
      </c>
      <c r="D8" s="790" t="str">
        <f t="shared" si="0"/>
        <v>ｺ</v>
      </c>
      <c r="E8" s="789" t="s">
        <v>1847</v>
      </c>
    </row>
    <row r="9" spans="1:5" hidden="1">
      <c r="A9" s="789">
        <v>8</v>
      </c>
      <c r="B9" s="789" t="s">
        <v>1915</v>
      </c>
      <c r="C9" s="789">
        <v>8</v>
      </c>
      <c r="D9" s="790" t="str">
        <f t="shared" si="0"/>
        <v>酸</v>
      </c>
      <c r="E9" s="789" t="s">
        <v>1848</v>
      </c>
    </row>
    <row r="10" spans="1:5" hidden="1">
      <c r="A10" s="789">
        <v>9</v>
      </c>
      <c r="B10" s="789" t="s">
        <v>1916</v>
      </c>
      <c r="C10" s="789">
        <v>9</v>
      </c>
      <c r="D10" s="790" t="str">
        <f t="shared" si="0"/>
        <v>有</v>
      </c>
      <c r="E10" s="789" t="s">
        <v>1849</v>
      </c>
    </row>
    <row r="11" spans="1:5" hidden="1">
      <c r="A11" s="789">
        <v>10</v>
      </c>
      <c r="B11" s="789" t="s">
        <v>1917</v>
      </c>
      <c r="C11" s="789">
        <v>10</v>
      </c>
      <c r="D11" s="790" t="str">
        <f t="shared" si="0"/>
        <v>小</v>
      </c>
      <c r="E11" s="789" t="s">
        <v>1850</v>
      </c>
    </row>
    <row r="12" spans="1:5" hidden="1">
      <c r="A12" s="789">
        <v>11</v>
      </c>
      <c r="B12" s="789" t="s">
        <v>1918</v>
      </c>
      <c r="C12" s="789">
        <v>11</v>
      </c>
      <c r="D12" s="790" t="str">
        <f t="shared" si="0"/>
        <v>ガ</v>
      </c>
      <c r="E12" s="789" t="s">
        <v>1851</v>
      </c>
    </row>
    <row r="13" spans="1:5" hidden="1">
      <c r="A13" s="789">
        <v>12</v>
      </c>
      <c r="B13" s="789" t="s">
        <v>1919</v>
      </c>
      <c r="C13" s="789">
        <v>12</v>
      </c>
      <c r="D13" s="790" t="str">
        <f t="shared" si="0"/>
        <v>フ</v>
      </c>
      <c r="E13" s="789" t="s">
        <v>1852</v>
      </c>
    </row>
    <row r="14" spans="1:5" hidden="1">
      <c r="A14" s="789">
        <v>13</v>
      </c>
      <c r="B14" s="789" t="s">
        <v>1920</v>
      </c>
      <c r="C14" s="789">
        <v>13</v>
      </c>
      <c r="D14" s="790" t="str">
        <f t="shared" si="0"/>
        <v>車</v>
      </c>
      <c r="E14" s="789" t="s">
        <v>1896</v>
      </c>
    </row>
    <row r="15" spans="1:5" hidden="1">
      <c r="A15" s="789">
        <v>14</v>
      </c>
      <c r="B15" s="789" t="s">
        <v>1921</v>
      </c>
      <c r="C15" s="789">
        <v>14</v>
      </c>
      <c r="D15" s="790" t="str">
        <f t="shared" si="0"/>
        <v>高</v>
      </c>
      <c r="E15" s="789" t="s">
        <v>1865</v>
      </c>
    </row>
    <row r="16" spans="1:5" hidden="1">
      <c r="A16" s="789">
        <v>15</v>
      </c>
      <c r="B16" s="789" t="s">
        <v>1922</v>
      </c>
      <c r="C16" s="789">
        <v>15</v>
      </c>
      <c r="D16" s="790" t="str">
        <f t="shared" si="0"/>
        <v>玉</v>
      </c>
      <c r="E16" s="789" t="s">
        <v>1853</v>
      </c>
    </row>
    <row r="17" spans="1:5" hidden="1">
      <c r="A17" s="789">
        <v>16</v>
      </c>
      <c r="B17" s="789" t="s">
        <v>1923</v>
      </c>
      <c r="C17" s="789">
        <v>16</v>
      </c>
      <c r="D17" s="790" t="str">
        <f>MID(E17,5,1)</f>
        <v>圧</v>
      </c>
      <c r="E17" s="789" t="s">
        <v>1866</v>
      </c>
    </row>
    <row r="18" spans="1:5" hidden="1">
      <c r="A18" s="789">
        <v>17</v>
      </c>
      <c r="B18" s="789" t="s">
        <v>1924</v>
      </c>
      <c r="C18" s="789">
        <v>17</v>
      </c>
      <c r="D18" s="790" t="str">
        <f>MID(E18,4,1)</f>
        <v>発</v>
      </c>
      <c r="E18" s="789" t="s">
        <v>1867</v>
      </c>
    </row>
    <row r="19" spans="1:5" hidden="1">
      <c r="A19" s="789">
        <v>18</v>
      </c>
      <c r="B19" s="789" t="s">
        <v>1925</v>
      </c>
      <c r="C19" s="789">
        <v>18</v>
      </c>
      <c r="D19" s="790" t="str">
        <f>MID(E19,4,1)</f>
        <v>潜</v>
      </c>
      <c r="E19" s="789" t="s">
        <v>1868</v>
      </c>
    </row>
    <row r="20" spans="1:5" hidden="1">
      <c r="A20" s="789">
        <v>19</v>
      </c>
      <c r="B20" s="789" t="s">
        <v>1926</v>
      </c>
      <c r="C20" s="789">
        <v>19</v>
      </c>
      <c r="D20" s="790" t="str">
        <f>MID(E20,9,1)</f>
        <v>掘</v>
      </c>
      <c r="E20" s="789" t="s">
        <v>1869</v>
      </c>
    </row>
    <row r="21" spans="1:5" hidden="1">
      <c r="A21" s="789">
        <v>20</v>
      </c>
      <c r="B21" s="789" t="s">
        <v>1927</v>
      </c>
      <c r="C21" s="789">
        <v>20</v>
      </c>
      <c r="D21" s="790" t="str">
        <f>MID(E21,9,1)</f>
        <v>覆</v>
      </c>
      <c r="E21" s="789" t="s">
        <v>1870</v>
      </c>
    </row>
    <row r="22" spans="1:5" hidden="1"/>
    <row r="23" spans="1:5" hidden="1"/>
    <row r="24" spans="1:5" hidden="1"/>
    <row r="25" spans="1:5" hidden="1">
      <c r="A25" t="s">
        <v>1895</v>
      </c>
    </row>
    <row r="26" spans="1:5" hidden="1">
      <c r="A26" s="789">
        <v>1</v>
      </c>
      <c r="B26" s="789" t="str">
        <f t="shared" ref="B26:B49" si="1">MID(E26,4,50)</f>
        <v>研削といしの取替え又は取替え時の試運転業務</v>
      </c>
      <c r="C26" s="789">
        <v>1</v>
      </c>
      <c r="D26" s="790" t="str">
        <f t="shared" ref="D26:D49" si="2">MID(E26,4,1)</f>
        <v>研</v>
      </c>
      <c r="E26" s="789" t="s">
        <v>1871</v>
      </c>
    </row>
    <row r="27" spans="1:5" hidden="1">
      <c r="A27" s="789">
        <v>2</v>
      </c>
      <c r="B27" s="789" t="str">
        <f t="shared" si="1"/>
        <v>アーク溶接、溶断等</v>
      </c>
      <c r="C27" s="789">
        <v>2</v>
      </c>
      <c r="D27" s="790" t="str">
        <f t="shared" si="2"/>
        <v>ア</v>
      </c>
      <c r="E27" s="789" t="s">
        <v>1872</v>
      </c>
    </row>
    <row r="28" spans="1:5" hidden="1">
      <c r="A28" s="789">
        <v>3</v>
      </c>
      <c r="B28" s="789" t="str">
        <f t="shared" si="1"/>
        <v>フォークリフト(1t未満)</v>
      </c>
      <c r="C28" s="789">
        <v>3</v>
      </c>
      <c r="D28" s="790" t="str">
        <f t="shared" si="2"/>
        <v>フ</v>
      </c>
      <c r="E28" s="789" t="s">
        <v>1873</v>
      </c>
    </row>
    <row r="29" spans="1:5" hidden="1">
      <c r="A29" s="789">
        <v>4</v>
      </c>
      <c r="B29" s="789" t="str">
        <f t="shared" si="1"/>
        <v>車輌系建設機械の運転の業務(機械重量3t未満)</v>
      </c>
      <c r="C29" s="789">
        <v>4</v>
      </c>
      <c r="D29" s="790" t="str">
        <f t="shared" si="2"/>
        <v>車</v>
      </c>
      <c r="E29" s="789" t="s">
        <v>1874</v>
      </c>
    </row>
    <row r="30" spans="1:5" hidden="1">
      <c r="A30" s="789">
        <v>5</v>
      </c>
      <c r="B30" s="789" t="str">
        <f t="shared" si="1"/>
        <v>コンクリートポンプ車の操作の業務</v>
      </c>
      <c r="C30" s="789">
        <v>5</v>
      </c>
      <c r="D30" s="790" t="str">
        <f t="shared" si="2"/>
        <v>コ</v>
      </c>
      <c r="E30" s="789" t="s">
        <v>1875</v>
      </c>
    </row>
    <row r="31" spans="1:5" hidden="1">
      <c r="A31" s="789">
        <v>6</v>
      </c>
      <c r="B31" s="789" t="str">
        <f t="shared" si="1"/>
        <v>高所作業車の運転の業務(10m未満)</v>
      </c>
      <c r="C31" s="789">
        <v>6</v>
      </c>
      <c r="D31" s="790" t="str">
        <f t="shared" si="2"/>
        <v>高</v>
      </c>
      <c r="E31" s="789" t="s">
        <v>1876</v>
      </c>
    </row>
    <row r="32" spans="1:5" hidden="1">
      <c r="A32" s="789">
        <v>7</v>
      </c>
      <c r="B32" s="789" t="str">
        <f t="shared" si="1"/>
        <v>巻上げ機の運転の業務</v>
      </c>
      <c r="C32" s="789">
        <v>7</v>
      </c>
      <c r="D32" s="790" t="str">
        <f t="shared" si="2"/>
        <v>巻</v>
      </c>
      <c r="E32" s="789" t="s">
        <v>1877</v>
      </c>
    </row>
    <row r="33" spans="1:5" hidden="1">
      <c r="A33" s="789">
        <v>8</v>
      </c>
      <c r="B33" s="789" t="str">
        <f t="shared" si="1"/>
        <v>クレーンの運転の業務(5t未満)</v>
      </c>
      <c r="C33" s="789">
        <v>8</v>
      </c>
      <c r="D33" s="790" t="str">
        <f t="shared" si="2"/>
        <v>ク</v>
      </c>
      <c r="E33" s="789" t="s">
        <v>1878</v>
      </c>
    </row>
    <row r="34" spans="1:5" hidden="1">
      <c r="A34" s="789">
        <v>9</v>
      </c>
      <c r="B34" s="789" t="str">
        <f t="shared" si="1"/>
        <v>建設用リフトの運転の業務</v>
      </c>
      <c r="C34" s="789">
        <v>9</v>
      </c>
      <c r="D34" s="790" t="str">
        <f t="shared" si="2"/>
        <v>建</v>
      </c>
      <c r="E34" s="789" t="s">
        <v>1879</v>
      </c>
    </row>
    <row r="35" spans="1:5" hidden="1">
      <c r="A35" s="789">
        <v>10</v>
      </c>
      <c r="B35" s="789" t="str">
        <f t="shared" si="1"/>
        <v>ゴンドラの操作の業務</v>
      </c>
      <c r="C35" s="789">
        <v>10</v>
      </c>
      <c r="D35" s="790" t="str">
        <f t="shared" si="2"/>
        <v>ゴ</v>
      </c>
      <c r="E35" s="789" t="s">
        <v>1880</v>
      </c>
    </row>
    <row r="36" spans="1:5" hidden="1">
      <c r="A36" s="789">
        <v>11</v>
      </c>
      <c r="B36" s="789" t="str">
        <f t="shared" si="1"/>
        <v>酸素欠乏危険場所における作業に係わる業務</v>
      </c>
      <c r="C36" s="789">
        <v>11</v>
      </c>
      <c r="D36" s="790" t="str">
        <f t="shared" si="2"/>
        <v>酸</v>
      </c>
      <c r="E36" s="789" t="s">
        <v>1881</v>
      </c>
    </row>
    <row r="37" spans="1:5" hidden="1">
      <c r="A37" s="789">
        <v>12</v>
      </c>
      <c r="B37" s="789" t="str">
        <f t="shared" si="1"/>
        <v>振動業務の安全衛生教育</v>
      </c>
      <c r="C37" s="789">
        <v>12</v>
      </c>
      <c r="D37" s="790" t="str">
        <f t="shared" si="2"/>
        <v>振</v>
      </c>
      <c r="E37" s="789" t="s">
        <v>1882</v>
      </c>
    </row>
    <row r="38" spans="1:5" hidden="1">
      <c r="A38" s="789">
        <v>13</v>
      </c>
      <c r="B38" s="789" t="str">
        <f t="shared" si="1"/>
        <v>安全衛生推進者教育</v>
      </c>
      <c r="C38" s="789">
        <v>13</v>
      </c>
      <c r="D38" s="790" t="str">
        <f t="shared" si="2"/>
        <v>安</v>
      </c>
      <c r="E38" s="789" t="s">
        <v>1883</v>
      </c>
    </row>
    <row r="39" spans="1:5" hidden="1">
      <c r="A39" s="789">
        <v>14</v>
      </c>
      <c r="B39" s="789" t="str">
        <f t="shared" si="1"/>
        <v>危険予知訓練(KYT)トレーナー教育</v>
      </c>
      <c r="C39" s="789">
        <v>14</v>
      </c>
      <c r="D39" s="790" t="str">
        <f t="shared" si="2"/>
        <v>危</v>
      </c>
      <c r="E39" s="789" t="s">
        <v>1884</v>
      </c>
    </row>
    <row r="40" spans="1:5" hidden="1">
      <c r="A40" s="789">
        <v>15</v>
      </c>
      <c r="B40" s="789" t="str">
        <f t="shared" si="1"/>
        <v>職長教育</v>
      </c>
      <c r="C40" s="789">
        <v>15</v>
      </c>
      <c r="D40" s="790" t="str">
        <f t="shared" si="2"/>
        <v>職</v>
      </c>
      <c r="E40" s="789" t="s">
        <v>1885</v>
      </c>
    </row>
    <row r="41" spans="1:5" hidden="1">
      <c r="A41" s="789">
        <v>16</v>
      </c>
      <c r="B41" s="789" t="str">
        <f t="shared" si="1"/>
        <v>安全衛生責任者教育</v>
      </c>
      <c r="C41" s="789">
        <v>16</v>
      </c>
      <c r="D41" s="790" t="str">
        <f t="shared" si="2"/>
        <v>安</v>
      </c>
      <c r="E41" s="789" t="s">
        <v>1886</v>
      </c>
    </row>
    <row r="42" spans="1:5" hidden="1">
      <c r="A42" s="789">
        <v>17</v>
      </c>
      <c r="B42" s="789" t="str">
        <f t="shared" si="1"/>
        <v>振動業務の安全衛生教育</v>
      </c>
      <c r="C42" s="789">
        <v>17</v>
      </c>
      <c r="D42" s="790" t="str">
        <f t="shared" si="2"/>
        <v>振</v>
      </c>
      <c r="E42" s="789" t="s">
        <v>1887</v>
      </c>
    </row>
    <row r="43" spans="1:5" hidden="1">
      <c r="A43" s="789">
        <v>18</v>
      </c>
      <c r="B43" s="789" t="str">
        <f t="shared" si="1"/>
        <v>高圧室内作業者</v>
      </c>
      <c r="C43" s="789">
        <v>18</v>
      </c>
      <c r="D43" s="790" t="str">
        <f t="shared" si="2"/>
        <v>高</v>
      </c>
      <c r="E43" s="789" t="s">
        <v>1888</v>
      </c>
    </row>
    <row r="44" spans="1:5" hidden="1">
      <c r="A44" s="789">
        <v>19</v>
      </c>
      <c r="B44" s="789" t="str">
        <f t="shared" si="1"/>
        <v>坑内作業者</v>
      </c>
      <c r="C44" s="789">
        <v>19</v>
      </c>
      <c r="D44" s="790" t="str">
        <f t="shared" si="2"/>
        <v>坑</v>
      </c>
      <c r="E44" s="789" t="s">
        <v>1889</v>
      </c>
    </row>
    <row r="45" spans="1:5" hidden="1">
      <c r="A45" s="789">
        <v>20</v>
      </c>
      <c r="B45" s="789" t="str">
        <f t="shared" si="1"/>
        <v>特定粉じん作業者</v>
      </c>
      <c r="C45" s="789">
        <v>20</v>
      </c>
      <c r="D45" s="790" t="str">
        <f t="shared" si="2"/>
        <v>特</v>
      </c>
      <c r="E45" s="789" t="s">
        <v>1890</v>
      </c>
    </row>
    <row r="46" spans="1:5" hidden="1">
      <c r="A46" s="789">
        <v>21</v>
      </c>
      <c r="B46" s="789" t="str">
        <f t="shared" si="1"/>
        <v>軌道装置運転者</v>
      </c>
      <c r="C46" s="789">
        <v>21</v>
      </c>
      <c r="D46" s="790" t="str">
        <f t="shared" si="2"/>
        <v>軌</v>
      </c>
      <c r="E46" s="789" t="s">
        <v>1891</v>
      </c>
    </row>
    <row r="47" spans="1:5" hidden="1">
      <c r="A47" s="789">
        <v>22</v>
      </c>
      <c r="B47" s="789" t="str">
        <f t="shared" si="1"/>
        <v>低圧電気取扱者</v>
      </c>
      <c r="C47" s="789">
        <v>22</v>
      </c>
      <c r="D47" s="790" t="str">
        <f t="shared" si="2"/>
        <v>低</v>
      </c>
      <c r="E47" s="789" t="s">
        <v>1892</v>
      </c>
    </row>
    <row r="48" spans="1:5" hidden="1">
      <c r="A48" s="789">
        <v>23</v>
      </c>
      <c r="B48" s="789" t="str">
        <f t="shared" si="1"/>
        <v>ボーリングマシン運転者</v>
      </c>
      <c r="C48" s="789">
        <v>23</v>
      </c>
      <c r="D48" s="790" t="str">
        <f t="shared" si="2"/>
        <v>ボ</v>
      </c>
      <c r="E48" s="789" t="s">
        <v>1893</v>
      </c>
    </row>
    <row r="49" spans="1:5" hidden="1">
      <c r="A49" s="789">
        <v>24</v>
      </c>
      <c r="B49" s="789" t="str">
        <f t="shared" si="1"/>
        <v>石綿取扱い作業従事者特別教育</v>
      </c>
      <c r="C49" s="789">
        <v>24</v>
      </c>
      <c r="D49" s="790" t="str">
        <f t="shared" si="2"/>
        <v>石</v>
      </c>
      <c r="E49" s="789" t="s">
        <v>1894</v>
      </c>
    </row>
    <row r="51" spans="1:5">
      <c r="A51" t="s">
        <v>1897</v>
      </c>
      <c r="B51" t="s">
        <v>2022</v>
      </c>
    </row>
    <row r="52" spans="1:5">
      <c r="A52" s="789">
        <v>1</v>
      </c>
      <c r="B52" s="789" t="str">
        <f t="shared" ref="B52:B61" si="3">MID(E52,4,50)</f>
        <v>現場代理人</v>
      </c>
      <c r="C52" s="789">
        <v>1</v>
      </c>
      <c r="D52" s="790" t="str">
        <f>MID(E52,4,1)</f>
        <v>現</v>
      </c>
      <c r="E52" s="789" t="s">
        <v>1899</v>
      </c>
    </row>
    <row r="53" spans="1:5">
      <c r="A53" s="789">
        <v>2</v>
      </c>
      <c r="B53" s="789" t="str">
        <f t="shared" si="3"/>
        <v>職長</v>
      </c>
      <c r="C53" s="789">
        <v>2</v>
      </c>
      <c r="D53" s="790" t="str">
        <f>MID(E53,4,1)</f>
        <v>職</v>
      </c>
      <c r="E53" s="789" t="s">
        <v>1900</v>
      </c>
    </row>
    <row r="54" spans="1:5">
      <c r="A54" s="789">
        <v>3</v>
      </c>
      <c r="B54" s="789" t="str">
        <f t="shared" si="3"/>
        <v>安全衛生責任者</v>
      </c>
      <c r="C54" s="789">
        <v>3</v>
      </c>
      <c r="D54" s="790" t="str">
        <f>MID(E54,4,1)</f>
        <v>安</v>
      </c>
      <c r="E54" s="789" t="s">
        <v>1901</v>
      </c>
    </row>
    <row r="55" spans="1:5">
      <c r="A55" s="789">
        <v>4</v>
      </c>
      <c r="B55" s="789" t="str">
        <f t="shared" si="3"/>
        <v>基幹技能者</v>
      </c>
      <c r="C55" s="789">
        <v>4</v>
      </c>
      <c r="D55" s="790" t="str">
        <f>MID(E55,4,1)</f>
        <v>基</v>
      </c>
      <c r="E55" s="789" t="s">
        <v>1902</v>
      </c>
    </row>
    <row r="56" spans="1:5">
      <c r="A56" s="789">
        <v>5</v>
      </c>
      <c r="B56" s="789" t="str">
        <f t="shared" si="3"/>
        <v>主任技術者</v>
      </c>
      <c r="C56" s="789">
        <v>5</v>
      </c>
      <c r="D56" s="790" t="str">
        <f>MID(E56,6,1)</f>
        <v>技</v>
      </c>
      <c r="E56" s="789" t="s">
        <v>1903</v>
      </c>
    </row>
    <row r="57" spans="1:5">
      <c r="A57" s="789">
        <v>6</v>
      </c>
      <c r="B57" s="789" t="str">
        <f t="shared" si="3"/>
        <v>作業主任者</v>
      </c>
      <c r="C57" s="789">
        <v>6</v>
      </c>
      <c r="D57" s="790" t="str">
        <f>MID(E57,6,1)</f>
        <v>主</v>
      </c>
      <c r="E57" s="789" t="s">
        <v>1904</v>
      </c>
    </row>
    <row r="58" spans="1:5">
      <c r="A58" s="789">
        <v>7</v>
      </c>
      <c r="B58" s="789" t="str">
        <f t="shared" si="3"/>
        <v>能力向上教育</v>
      </c>
      <c r="C58" s="789">
        <v>7</v>
      </c>
      <c r="D58" s="790" t="str">
        <f>MID(E58,4,1)</f>
        <v>能</v>
      </c>
      <c r="E58" s="789" t="s">
        <v>1905</v>
      </c>
    </row>
    <row r="59" spans="1:5">
      <c r="A59" s="789">
        <v>8</v>
      </c>
      <c r="B59" s="789" t="str">
        <f t="shared" si="3"/>
        <v>危険有害業務･再発防止教育</v>
      </c>
      <c r="C59" s="789">
        <v>8</v>
      </c>
      <c r="D59" s="790" t="str">
        <f>MID(E59,4,1)</f>
        <v>危</v>
      </c>
      <c r="E59" s="789" t="s">
        <v>1906</v>
      </c>
    </row>
    <row r="60" spans="1:5">
      <c r="A60" s="789">
        <v>9</v>
      </c>
      <c r="B60" s="789" t="str">
        <f t="shared" si="3"/>
        <v>女性作業員</v>
      </c>
      <c r="C60" s="789">
        <v>9</v>
      </c>
      <c r="D60" s="790" t="str">
        <f>MID(E60,4,1)</f>
        <v>女</v>
      </c>
      <c r="E60" s="789" t="s">
        <v>1907</v>
      </c>
    </row>
    <row r="61" spans="1:5">
      <c r="A61" s="789">
        <v>10</v>
      </c>
      <c r="B61" s="789" t="str">
        <f t="shared" si="3"/>
        <v>18歳未満の作業員</v>
      </c>
      <c r="C61" s="789">
        <v>10</v>
      </c>
      <c r="D61" s="790" t="str">
        <f>MID(E61,7,1)</f>
        <v>未</v>
      </c>
      <c r="E61" s="789" t="s">
        <v>1908</v>
      </c>
    </row>
    <row r="62" spans="1:5">
      <c r="A62" t="s">
        <v>1992</v>
      </c>
    </row>
    <row r="63" spans="1:5">
      <c r="A63" s="797">
        <v>1</v>
      </c>
      <c r="B63" s="389" t="s">
        <v>1960</v>
      </c>
      <c r="C63" s="389"/>
      <c r="D63" s="389"/>
    </row>
    <row r="64" spans="1:5">
      <c r="A64" s="797">
        <v>2</v>
      </c>
      <c r="B64" s="389" t="s">
        <v>1961</v>
      </c>
      <c r="C64" s="389"/>
      <c r="D64" s="389"/>
    </row>
    <row r="65" spans="1:4">
      <c r="A65" s="797">
        <v>3</v>
      </c>
      <c r="B65" s="389" t="s">
        <v>2017</v>
      </c>
      <c r="C65" s="389"/>
      <c r="D65" s="389"/>
    </row>
    <row r="66" spans="1:4">
      <c r="A66" s="797">
        <v>4</v>
      </c>
      <c r="B66" s="389" t="s">
        <v>1962</v>
      </c>
      <c r="C66" s="389"/>
      <c r="D66" s="389"/>
    </row>
    <row r="67" spans="1:4">
      <c r="A67" s="797">
        <v>5</v>
      </c>
      <c r="B67" s="389" t="s">
        <v>2018</v>
      </c>
      <c r="C67" s="389"/>
      <c r="D67" s="389"/>
    </row>
    <row r="68" spans="1:4">
      <c r="A68" s="797">
        <v>6</v>
      </c>
      <c r="B68" s="389" t="s">
        <v>1963</v>
      </c>
      <c r="C68" s="389"/>
      <c r="D68" s="389"/>
    </row>
    <row r="69" spans="1:4">
      <c r="A69" s="797"/>
      <c r="B69" s="389" t="s">
        <v>1016</v>
      </c>
      <c r="C69" s="389"/>
      <c r="D69" s="389"/>
    </row>
    <row r="70" spans="1:4">
      <c r="A70" s="336" t="s">
        <v>1956</v>
      </c>
      <c r="B70" s="389"/>
      <c r="C70" s="793"/>
      <c r="D70" s="793"/>
    </row>
    <row r="71" spans="1:4">
      <c r="A71" s="797">
        <v>1</v>
      </c>
      <c r="B71" s="389" t="s">
        <v>2019</v>
      </c>
      <c r="C71" s="794"/>
      <c r="D71" s="794"/>
    </row>
    <row r="72" spans="1:4">
      <c r="A72" s="797">
        <v>2</v>
      </c>
      <c r="B72" s="389" t="s">
        <v>1964</v>
      </c>
      <c r="C72" s="336"/>
      <c r="D72" s="336"/>
    </row>
    <row r="73" spans="1:4">
      <c r="A73" s="797">
        <v>3</v>
      </c>
      <c r="B73" s="389" t="s">
        <v>2021</v>
      </c>
      <c r="C73" s="336"/>
      <c r="D73" s="336"/>
    </row>
    <row r="74" spans="1:4">
      <c r="A74" s="797">
        <v>4</v>
      </c>
      <c r="B74" s="389" t="s">
        <v>2024</v>
      </c>
      <c r="C74" s="336"/>
      <c r="D74" s="336"/>
    </row>
    <row r="75" spans="1:4">
      <c r="A75" s="797">
        <v>5</v>
      </c>
      <c r="B75" s="389" t="s">
        <v>2013</v>
      </c>
      <c r="C75" s="336"/>
      <c r="D75" s="336"/>
    </row>
    <row r="76" spans="1:4">
      <c r="A76" s="797">
        <v>6</v>
      </c>
      <c r="B76" s="389" t="s">
        <v>2020</v>
      </c>
      <c r="C76" s="336"/>
      <c r="D76" s="336"/>
    </row>
    <row r="77" spans="1:4">
      <c r="A77" s="797">
        <v>7</v>
      </c>
      <c r="B77" s="389" t="s">
        <v>1973</v>
      </c>
      <c r="C77" s="336"/>
      <c r="D77" s="336"/>
    </row>
    <row r="78" spans="1:4">
      <c r="A78" s="797">
        <v>8</v>
      </c>
      <c r="B78" s="389" t="s">
        <v>2052</v>
      </c>
      <c r="C78" s="336"/>
      <c r="D78" s="336"/>
    </row>
    <row r="79" spans="1:4">
      <c r="A79" s="797">
        <v>9</v>
      </c>
      <c r="B79" s="389" t="s">
        <v>1965</v>
      </c>
      <c r="C79" s="336"/>
      <c r="D79" s="336"/>
    </row>
    <row r="80" spans="1:4">
      <c r="A80" s="797">
        <v>10</v>
      </c>
      <c r="B80" s="389" t="s">
        <v>2025</v>
      </c>
      <c r="C80" s="336"/>
      <c r="D80" s="336"/>
    </row>
    <row r="81" spans="1:4">
      <c r="A81" s="797">
        <v>11</v>
      </c>
      <c r="B81" s="389" t="s">
        <v>1969</v>
      </c>
      <c r="C81" s="336"/>
      <c r="D81" s="336"/>
    </row>
    <row r="82" spans="1:4">
      <c r="A82" s="797">
        <v>12</v>
      </c>
      <c r="B82" s="389" t="s">
        <v>1970</v>
      </c>
      <c r="C82" s="336"/>
      <c r="D82" s="336"/>
    </row>
    <row r="83" spans="1:4">
      <c r="A83" s="797">
        <v>13</v>
      </c>
      <c r="B83" s="389" t="s">
        <v>1971</v>
      </c>
      <c r="C83" s="336"/>
      <c r="D83" s="336"/>
    </row>
    <row r="84" spans="1:4">
      <c r="A84" s="797">
        <v>14</v>
      </c>
      <c r="B84" s="389" t="s">
        <v>1972</v>
      </c>
      <c r="C84" s="336"/>
      <c r="D84" s="336"/>
    </row>
    <row r="85" spans="1:4">
      <c r="A85" s="797">
        <v>15</v>
      </c>
      <c r="B85" s="389" t="s">
        <v>2014</v>
      </c>
      <c r="C85" s="336"/>
      <c r="D85" s="336"/>
    </row>
    <row r="86" spans="1:4">
      <c r="A86" s="797">
        <v>16</v>
      </c>
      <c r="B86" s="389" t="s">
        <v>2015</v>
      </c>
      <c r="C86" s="336"/>
      <c r="D86" s="336"/>
    </row>
    <row r="87" spans="1:4">
      <c r="A87" s="797">
        <v>17</v>
      </c>
      <c r="B87" s="389" t="s">
        <v>1966</v>
      </c>
      <c r="C87" s="336"/>
      <c r="D87" s="336"/>
    </row>
    <row r="88" spans="1:4">
      <c r="A88" s="797">
        <v>18</v>
      </c>
      <c r="B88" s="389" t="s">
        <v>1967</v>
      </c>
      <c r="C88" s="336"/>
      <c r="D88" s="336"/>
    </row>
    <row r="89" spans="1:4">
      <c r="A89" s="797">
        <v>19</v>
      </c>
      <c r="B89" s="389" t="s">
        <v>1968</v>
      </c>
      <c r="C89" s="336"/>
      <c r="D89" s="336"/>
    </row>
    <row r="90" spans="1:4">
      <c r="A90" s="797"/>
      <c r="B90" s="389"/>
      <c r="C90" s="336"/>
      <c r="D90" s="336"/>
    </row>
    <row r="91" spans="1:4">
      <c r="A91" s="797"/>
      <c r="B91" s="389" t="s">
        <v>1016</v>
      </c>
      <c r="C91" s="336"/>
      <c r="D91" s="336"/>
    </row>
    <row r="92" spans="1:4">
      <c r="A92" s="797"/>
      <c r="B92" s="389" t="s">
        <v>1016</v>
      </c>
      <c r="C92" s="336"/>
      <c r="D92" s="336"/>
    </row>
    <row r="93" spans="1:4">
      <c r="A93" s="797"/>
      <c r="B93" s="389" t="s">
        <v>1016</v>
      </c>
      <c r="C93" s="336"/>
      <c r="D93" s="336"/>
    </row>
    <row r="94" spans="1:4">
      <c r="A94" s="797" t="s">
        <v>1991</v>
      </c>
      <c r="B94" s="389"/>
      <c r="C94" s="336"/>
      <c r="D94" s="336"/>
    </row>
    <row r="95" spans="1:4">
      <c r="A95" s="797">
        <v>1</v>
      </c>
      <c r="B95" s="389" t="s">
        <v>2051</v>
      </c>
      <c r="C95" s="797"/>
      <c r="D95" s="797"/>
    </row>
    <row r="96" spans="1:4">
      <c r="A96" s="797">
        <v>2</v>
      </c>
      <c r="B96" s="389" t="s">
        <v>2023</v>
      </c>
      <c r="C96" s="797"/>
      <c r="D96" s="797"/>
    </row>
    <row r="97" spans="1:4">
      <c r="A97" s="797">
        <v>3</v>
      </c>
      <c r="B97" s="389" t="s">
        <v>1958</v>
      </c>
      <c r="C97" s="797"/>
      <c r="D97" s="797"/>
    </row>
    <row r="98" spans="1:4">
      <c r="A98" s="797">
        <v>4</v>
      </c>
      <c r="B98" s="389" t="s">
        <v>2047</v>
      </c>
      <c r="C98" s="797"/>
      <c r="D98" s="797"/>
    </row>
    <row r="99" spans="1:4">
      <c r="A99" s="797">
        <v>5</v>
      </c>
      <c r="B99" s="389" t="s">
        <v>2048</v>
      </c>
      <c r="C99" s="336"/>
      <c r="D99" s="336"/>
    </row>
    <row r="100" spans="1:4">
      <c r="A100" s="797">
        <v>6</v>
      </c>
      <c r="B100" s="389" t="s">
        <v>1976</v>
      </c>
      <c r="C100" s="336"/>
      <c r="D100" s="336"/>
    </row>
    <row r="101" spans="1:4">
      <c r="A101" s="797">
        <v>7</v>
      </c>
      <c r="B101" s="389" t="s">
        <v>1974</v>
      </c>
      <c r="C101" s="336"/>
      <c r="D101" s="336"/>
    </row>
    <row r="102" spans="1:4">
      <c r="A102" s="797">
        <v>8</v>
      </c>
      <c r="B102" s="389" t="s">
        <v>1975</v>
      </c>
      <c r="C102" s="797"/>
      <c r="D102" s="797"/>
    </row>
    <row r="103" spans="1:4">
      <c r="A103" s="797">
        <v>9</v>
      </c>
      <c r="B103" s="389" t="s">
        <v>1977</v>
      </c>
      <c r="C103" s="797"/>
      <c r="D103" s="797"/>
    </row>
    <row r="104" spans="1:4">
      <c r="A104" s="797">
        <v>10</v>
      </c>
      <c r="B104" s="389" t="s">
        <v>1978</v>
      </c>
      <c r="C104" s="336"/>
      <c r="D104" s="336"/>
    </row>
    <row r="105" spans="1:4">
      <c r="A105" s="797">
        <v>11</v>
      </c>
      <c r="B105" s="389" t="s">
        <v>1979</v>
      </c>
      <c r="C105" s="336"/>
      <c r="D105" s="336"/>
    </row>
    <row r="106" spans="1:4">
      <c r="A106" s="797">
        <v>12</v>
      </c>
      <c r="B106" s="389" t="s">
        <v>1980</v>
      </c>
      <c r="C106" s="336"/>
      <c r="D106" s="336"/>
    </row>
    <row r="107" spans="1:4">
      <c r="A107" s="797">
        <v>13</v>
      </c>
      <c r="B107" s="389" t="s">
        <v>1981</v>
      </c>
      <c r="C107" s="336"/>
      <c r="D107" s="336"/>
    </row>
    <row r="108" spans="1:4">
      <c r="A108" s="797">
        <v>14</v>
      </c>
      <c r="B108" s="389" t="s">
        <v>2016</v>
      </c>
      <c r="C108" s="336"/>
      <c r="D108" s="336"/>
    </row>
    <row r="109" spans="1:4">
      <c r="A109" s="797">
        <v>15</v>
      </c>
      <c r="B109" s="389" t="s">
        <v>1983</v>
      </c>
      <c r="C109" s="336"/>
      <c r="D109" s="336"/>
    </row>
    <row r="110" spans="1:4">
      <c r="A110" s="797">
        <v>16</v>
      </c>
      <c r="B110" s="389" t="s">
        <v>1985</v>
      </c>
      <c r="C110" s="336"/>
      <c r="D110" s="336"/>
    </row>
    <row r="111" spans="1:4">
      <c r="A111" s="797">
        <v>17</v>
      </c>
      <c r="B111" s="389" t="s">
        <v>1986</v>
      </c>
      <c r="C111" s="336"/>
      <c r="D111" s="336"/>
    </row>
    <row r="112" spans="1:4">
      <c r="A112" s="797">
        <v>18</v>
      </c>
      <c r="B112" s="389" t="s">
        <v>1984</v>
      </c>
      <c r="C112" s="336"/>
      <c r="D112" s="336"/>
    </row>
    <row r="113" spans="1:4">
      <c r="A113" s="797">
        <v>19</v>
      </c>
      <c r="B113" s="389" t="s">
        <v>1988</v>
      </c>
      <c r="C113" s="336"/>
      <c r="D113" s="336"/>
    </row>
    <row r="114" spans="1:4">
      <c r="A114" s="797">
        <v>20</v>
      </c>
      <c r="B114" s="389" t="s">
        <v>1982</v>
      </c>
      <c r="C114" s="336"/>
      <c r="D114" s="336"/>
    </row>
    <row r="115" spans="1:4">
      <c r="A115" s="797">
        <v>21</v>
      </c>
      <c r="B115" s="389" t="s">
        <v>1987</v>
      </c>
      <c r="C115" s="336"/>
      <c r="D115" s="336"/>
    </row>
    <row r="116" spans="1:4">
      <c r="A116" s="797">
        <v>22</v>
      </c>
      <c r="B116" s="389" t="s">
        <v>2049</v>
      </c>
      <c r="C116" s="336"/>
      <c r="D116" s="336"/>
    </row>
    <row r="117" spans="1:4">
      <c r="A117" s="797">
        <v>23</v>
      </c>
      <c r="B117" s="389" t="s">
        <v>2050</v>
      </c>
      <c r="C117" s="336"/>
      <c r="D117" s="336"/>
    </row>
    <row r="118" spans="1:4">
      <c r="A118" s="797">
        <v>24</v>
      </c>
      <c r="B118" s="389" t="s">
        <v>1989</v>
      </c>
      <c r="C118" s="336"/>
      <c r="D118" s="336"/>
    </row>
    <row r="119" spans="1:4">
      <c r="A119" s="797">
        <v>25</v>
      </c>
      <c r="B119" s="389" t="s">
        <v>1990</v>
      </c>
      <c r="C119" s="336"/>
      <c r="D119" s="336"/>
    </row>
    <row r="120" spans="1:4">
      <c r="A120" s="797">
        <v>26</v>
      </c>
      <c r="B120" s="389" t="s">
        <v>2053</v>
      </c>
      <c r="C120" s="336"/>
      <c r="D120" s="336"/>
    </row>
    <row r="121" spans="1:4">
      <c r="A121" s="797">
        <v>27</v>
      </c>
      <c r="B121" s="389" t="s">
        <v>1959</v>
      </c>
      <c r="C121" s="336"/>
      <c r="D121" s="336"/>
    </row>
    <row r="122" spans="1:4">
      <c r="B122" s="389"/>
    </row>
  </sheetData>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FFFF00"/>
  </sheetPr>
  <dimension ref="A1:BH38"/>
  <sheetViews>
    <sheetView view="pageBreakPreview" zoomScaleNormal="100" zoomScaleSheetLayoutView="100" workbookViewId="0">
      <selection activeCell="C6" sqref="C6"/>
    </sheetView>
  </sheetViews>
  <sheetFormatPr defaultRowHeight="13.5"/>
  <cols>
    <col min="1" max="58" width="1.625" style="860" customWidth="1"/>
    <col min="59" max="59" width="1.625" style="24" customWidth="1"/>
    <col min="60" max="63" width="1.625" style="860" customWidth="1"/>
    <col min="64" max="16384" width="9" style="860"/>
  </cols>
  <sheetData>
    <row r="1" spans="1:58" ht="21" customHeight="1"/>
    <row r="2" spans="1:58" ht="21" customHeight="1"/>
    <row r="3" spans="1:58" ht="21" customHeight="1"/>
    <row r="4" spans="1:58" ht="28.5">
      <c r="A4" s="21" t="s">
        <v>2240</v>
      </c>
      <c r="B4" s="21"/>
      <c r="C4" s="21"/>
      <c r="D4" s="21"/>
      <c r="E4" s="21"/>
      <c r="F4" s="21"/>
      <c r="G4" s="21"/>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row>
    <row r="5" spans="1:58" ht="28.5" customHeight="1">
      <c r="A5" s="21" t="s">
        <v>2241</v>
      </c>
      <c r="B5" s="21"/>
      <c r="C5" s="21"/>
      <c r="D5" s="21"/>
      <c r="E5" s="21"/>
      <c r="F5" s="21"/>
      <c r="G5" s="21"/>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row>
    <row r="6" spans="1:58" ht="21" customHeight="1"/>
    <row r="7" spans="1:58" ht="21" customHeight="1">
      <c r="A7" s="1030" t="s">
        <v>2437</v>
      </c>
      <c r="B7" s="1030"/>
      <c r="C7" s="1030"/>
      <c r="D7" s="1030"/>
      <c r="E7" s="1030"/>
      <c r="F7" s="1030"/>
      <c r="G7" s="1030"/>
      <c r="H7" s="1030"/>
      <c r="I7" s="1030"/>
      <c r="J7" s="1030"/>
      <c r="K7" s="1030"/>
      <c r="L7" s="1030"/>
      <c r="M7" s="1030"/>
      <c r="N7" s="1030"/>
      <c r="O7" s="1030"/>
      <c r="P7" s="1030"/>
      <c r="Q7" s="1030"/>
      <c r="R7" s="1030"/>
      <c r="S7" s="1030"/>
      <c r="T7" s="1030"/>
      <c r="U7" s="1030"/>
      <c r="V7" s="1030"/>
      <c r="W7" s="1030"/>
      <c r="X7" s="1030"/>
      <c r="Y7" s="1030"/>
      <c r="Z7" s="1030"/>
      <c r="AA7" s="1030"/>
      <c r="AB7" s="1030"/>
      <c r="AC7" s="1030"/>
      <c r="AD7" s="1030"/>
      <c r="AE7" s="1030"/>
      <c r="AF7" s="1030"/>
      <c r="AG7" s="1030"/>
      <c r="AH7" s="1030"/>
      <c r="AI7" s="1030"/>
      <c r="AJ7" s="1030"/>
      <c r="AK7" s="1030"/>
      <c r="AL7" s="1030"/>
      <c r="AM7" s="1030"/>
      <c r="AN7" s="1030"/>
      <c r="AO7" s="1030"/>
      <c r="AP7" s="1030"/>
      <c r="AQ7" s="1030"/>
      <c r="AR7" s="1030"/>
      <c r="AS7" s="1030"/>
      <c r="AT7" s="1030"/>
      <c r="AU7" s="1030"/>
      <c r="AV7" s="1030"/>
      <c r="AW7" s="1030"/>
      <c r="AX7" s="1030"/>
      <c r="AY7" s="1030"/>
      <c r="AZ7" s="1030"/>
      <c r="BA7" s="1030"/>
      <c r="BB7" s="1030"/>
      <c r="BC7" s="1030"/>
      <c r="BD7" s="1030"/>
      <c r="BE7" s="1030"/>
      <c r="BF7" s="1030"/>
    </row>
    <row r="8" spans="1:58" ht="21" customHeight="1">
      <c r="A8" s="1030"/>
      <c r="B8" s="1030"/>
      <c r="C8" s="1030"/>
      <c r="D8" s="1030"/>
      <c r="E8" s="1030"/>
      <c r="F8" s="1030"/>
      <c r="G8" s="1030"/>
      <c r="H8" s="1030"/>
      <c r="I8" s="1030"/>
      <c r="J8" s="1030"/>
      <c r="K8" s="1030"/>
      <c r="L8" s="1030"/>
      <c r="M8" s="1030"/>
      <c r="N8" s="1030"/>
      <c r="O8" s="1030"/>
      <c r="P8" s="1030"/>
      <c r="Q8" s="1030"/>
      <c r="R8" s="1030"/>
      <c r="S8" s="1030"/>
      <c r="T8" s="1030"/>
      <c r="U8" s="1030"/>
      <c r="V8" s="1030"/>
      <c r="W8" s="1030"/>
      <c r="X8" s="1030"/>
      <c r="Y8" s="1030"/>
      <c r="Z8" s="1030"/>
      <c r="AA8" s="1030"/>
      <c r="AB8" s="1030"/>
      <c r="AC8" s="1030"/>
      <c r="AD8" s="1030"/>
      <c r="AE8" s="1030"/>
      <c r="AF8" s="1030"/>
      <c r="AG8" s="1030"/>
      <c r="AH8" s="1030"/>
      <c r="AI8" s="1030"/>
      <c r="AJ8" s="1030"/>
      <c r="AK8" s="1030"/>
      <c r="AL8" s="1030"/>
      <c r="AM8" s="1030"/>
      <c r="AN8" s="1030"/>
      <c r="AO8" s="1030"/>
      <c r="AP8" s="1030"/>
      <c r="AQ8" s="1030"/>
      <c r="AR8" s="1030"/>
      <c r="AS8" s="1030"/>
      <c r="AT8" s="1030"/>
      <c r="AU8" s="1030"/>
      <c r="AV8" s="1030"/>
      <c r="AW8" s="1030"/>
      <c r="AX8" s="1030"/>
      <c r="AY8" s="1030"/>
      <c r="AZ8" s="1030"/>
      <c r="BA8" s="1030"/>
      <c r="BB8" s="1030"/>
      <c r="BC8" s="1030"/>
      <c r="BD8" s="1030"/>
      <c r="BE8" s="1030"/>
      <c r="BF8" s="1030"/>
    </row>
    <row r="9" spans="1:58" ht="21" customHeight="1">
      <c r="A9" s="1030"/>
      <c r="B9" s="1030"/>
      <c r="C9" s="1030"/>
      <c r="D9" s="1030"/>
      <c r="E9" s="1030"/>
      <c r="F9" s="1030"/>
      <c r="G9" s="1030"/>
      <c r="H9" s="1030"/>
      <c r="I9" s="1030"/>
      <c r="J9" s="1030"/>
      <c r="K9" s="1030"/>
      <c r="L9" s="1030"/>
      <c r="M9" s="1030"/>
      <c r="N9" s="1030"/>
      <c r="O9" s="1030"/>
      <c r="P9" s="1030"/>
      <c r="Q9" s="1030"/>
      <c r="R9" s="1030"/>
      <c r="S9" s="1030"/>
      <c r="T9" s="1030"/>
      <c r="U9" s="1030"/>
      <c r="V9" s="1030"/>
      <c r="W9" s="1030"/>
      <c r="X9" s="1030"/>
      <c r="Y9" s="1030"/>
      <c r="Z9" s="1030"/>
      <c r="AA9" s="1030"/>
      <c r="AB9" s="1030"/>
      <c r="AC9" s="1030"/>
      <c r="AD9" s="1030"/>
      <c r="AE9" s="1030"/>
      <c r="AF9" s="1030"/>
      <c r="AG9" s="1030"/>
      <c r="AH9" s="1030"/>
      <c r="AI9" s="1030"/>
      <c r="AJ9" s="1030"/>
      <c r="AK9" s="1030"/>
      <c r="AL9" s="1030"/>
      <c r="AM9" s="1030"/>
      <c r="AN9" s="1030"/>
      <c r="AO9" s="1030"/>
      <c r="AP9" s="1030"/>
      <c r="AQ9" s="1030"/>
      <c r="AR9" s="1030"/>
      <c r="AS9" s="1030"/>
      <c r="AT9" s="1030"/>
      <c r="AU9" s="1030"/>
      <c r="AV9" s="1030"/>
      <c r="AW9" s="1030"/>
      <c r="AX9" s="1030"/>
      <c r="AY9" s="1030"/>
      <c r="AZ9" s="1030"/>
      <c r="BA9" s="1030"/>
      <c r="BB9" s="1030"/>
      <c r="BC9" s="1030"/>
      <c r="BD9" s="1030"/>
      <c r="BE9" s="1030"/>
      <c r="BF9" s="1030"/>
    </row>
    <row r="10" spans="1:58" ht="21" customHeight="1">
      <c r="E10" s="23"/>
      <c r="F10" s="23"/>
      <c r="G10" s="23"/>
    </row>
    <row r="11" spans="1:58" s="24" customFormat="1" ht="21" customHeight="1">
      <c r="F11" s="1031" t="str">
        <f>入力!C6</f>
        <v>(仮称)ＡＢＣマンション新築工事</v>
      </c>
      <c r="G11" s="1032"/>
      <c r="H11" s="1032"/>
      <c r="I11" s="1032"/>
      <c r="J11" s="1032"/>
      <c r="K11" s="1032"/>
      <c r="L11" s="1032"/>
      <c r="M11" s="1032"/>
      <c r="N11" s="1032"/>
      <c r="O11" s="1032"/>
      <c r="P11" s="1032"/>
      <c r="Q11" s="1032"/>
      <c r="R11" s="1032"/>
      <c r="S11" s="1032"/>
      <c r="T11" s="1032"/>
      <c r="U11" s="1032"/>
      <c r="V11" s="1032"/>
      <c r="W11" s="1032"/>
      <c r="X11" s="1032"/>
      <c r="Y11" s="1032"/>
      <c r="Z11" s="1032"/>
      <c r="AA11" s="1032"/>
      <c r="AB11" s="1032"/>
      <c r="AC11" s="1032"/>
      <c r="AD11" s="1032"/>
      <c r="AE11" s="1032"/>
      <c r="AF11" s="1032"/>
      <c r="AG11" s="1032"/>
      <c r="AH11" s="1032"/>
      <c r="AI11" s="1032"/>
      <c r="AJ11" s="1032"/>
      <c r="AK11" s="1032"/>
      <c r="AL11" s="1032"/>
      <c r="AM11" s="1032"/>
      <c r="AN11" s="1032"/>
      <c r="AO11" s="1032"/>
      <c r="AP11" s="1032"/>
      <c r="AQ11" s="1032"/>
      <c r="AR11" s="1032"/>
      <c r="AS11" s="1032"/>
      <c r="AT11" s="1032"/>
      <c r="AU11" s="1032"/>
      <c r="AV11" s="1032"/>
      <c r="AW11" s="1032"/>
      <c r="AX11" s="1032"/>
      <c r="AY11" s="1032"/>
      <c r="AZ11" s="1032"/>
      <c r="BA11" s="1032"/>
    </row>
    <row r="12" spans="1:58" ht="21" customHeight="1"/>
    <row r="13" spans="1:58" ht="21" customHeight="1"/>
    <row r="14" spans="1:58" ht="21" customHeight="1">
      <c r="Z14" s="881"/>
      <c r="AA14" s="882"/>
      <c r="AB14" s="882"/>
      <c r="AC14" s="882"/>
      <c r="AD14" s="882"/>
      <c r="AE14" s="883"/>
    </row>
    <row r="15" spans="1:58" ht="21" customHeight="1">
      <c r="Z15" s="884"/>
      <c r="AA15" s="24"/>
      <c r="AB15" s="24"/>
      <c r="AC15" s="24"/>
      <c r="AD15" s="24"/>
      <c r="AE15" s="867"/>
    </row>
    <row r="16" spans="1:58" ht="21" customHeight="1">
      <c r="Z16" s="884"/>
      <c r="AA16" s="24"/>
      <c r="AB16" s="24"/>
      <c r="AC16" s="24"/>
      <c r="AD16" s="24"/>
      <c r="AE16" s="867"/>
    </row>
    <row r="17" spans="1:60" ht="21" customHeight="1">
      <c r="F17" s="24"/>
      <c r="T17" s="881"/>
      <c r="U17" s="882"/>
      <c r="V17" s="882"/>
      <c r="W17" s="882"/>
      <c r="X17" s="882"/>
      <c r="Y17" s="882"/>
      <c r="Z17" s="24"/>
      <c r="AA17" s="24"/>
      <c r="AB17" s="24"/>
      <c r="AC17" s="24"/>
      <c r="AD17" s="24"/>
      <c r="AE17" s="24"/>
      <c r="AF17" s="882"/>
      <c r="AG17" s="882"/>
      <c r="AH17" s="882"/>
      <c r="AI17" s="882"/>
      <c r="AJ17" s="882"/>
      <c r="AK17" s="883"/>
      <c r="BH17" s="885"/>
    </row>
    <row r="18" spans="1:60" ht="21" customHeight="1">
      <c r="F18" s="24"/>
      <c r="T18" s="884"/>
      <c r="U18" s="24"/>
      <c r="V18" s="24"/>
      <c r="W18" s="24"/>
      <c r="X18" s="24"/>
      <c r="Y18" s="24"/>
      <c r="Z18" s="24"/>
      <c r="AA18" s="24"/>
      <c r="AB18" s="24"/>
      <c r="AC18" s="24"/>
      <c r="AD18" s="24"/>
      <c r="AE18" s="24"/>
      <c r="AF18" s="24"/>
      <c r="AG18" s="24"/>
      <c r="AH18" s="24"/>
      <c r="AI18" s="24"/>
      <c r="AJ18" s="24"/>
      <c r="AK18" s="867"/>
      <c r="BH18" s="885"/>
    </row>
    <row r="19" spans="1:60" ht="21" customHeight="1">
      <c r="F19" s="24"/>
      <c r="T19" s="886"/>
      <c r="U19" s="887"/>
      <c r="V19" s="887"/>
      <c r="W19" s="887"/>
      <c r="X19" s="887"/>
      <c r="Y19" s="887"/>
      <c r="Z19" s="24"/>
      <c r="AA19" s="24"/>
      <c r="AB19" s="24"/>
      <c r="AC19" s="24"/>
      <c r="AD19" s="24"/>
      <c r="AE19" s="24"/>
      <c r="AF19" s="887"/>
      <c r="AG19" s="887"/>
      <c r="AH19" s="887"/>
      <c r="AI19" s="887"/>
      <c r="AJ19" s="887"/>
      <c r="AK19" s="888"/>
      <c r="BH19" s="885"/>
    </row>
    <row r="20" spans="1:60" ht="21.75" customHeight="1">
      <c r="Z20" s="884"/>
      <c r="AA20" s="24"/>
      <c r="AB20" s="24"/>
      <c r="AC20" s="24"/>
      <c r="AD20" s="24"/>
      <c r="AE20" s="867"/>
      <c r="BH20" s="885"/>
    </row>
    <row r="21" spans="1:60" ht="21.75" customHeight="1">
      <c r="Z21" s="884"/>
      <c r="AA21" s="24"/>
      <c r="AB21" s="24"/>
      <c r="AC21" s="24"/>
      <c r="AD21" s="24"/>
      <c r="AE21" s="867"/>
      <c r="BH21" s="885"/>
    </row>
    <row r="22" spans="1:60" ht="21.75" customHeight="1">
      <c r="Z22" s="886"/>
      <c r="AA22" s="887"/>
      <c r="AB22" s="887"/>
      <c r="AC22" s="887"/>
      <c r="AD22" s="887"/>
      <c r="AE22" s="888"/>
      <c r="BH22" s="885"/>
    </row>
    <row r="23" spans="1:60" ht="21.75" customHeight="1">
      <c r="BH23" s="885"/>
    </row>
    <row r="24" spans="1:60" ht="21.75" customHeight="1">
      <c r="BH24" s="885"/>
    </row>
    <row r="25" spans="1:60" ht="21" customHeight="1">
      <c r="BH25" s="885"/>
    </row>
    <row r="26" spans="1:60" ht="21" customHeight="1"/>
    <row r="27" spans="1:60" ht="21" customHeight="1"/>
    <row r="28" spans="1:60" ht="21" customHeight="1"/>
    <row r="29" spans="1:60" ht="21" customHeight="1"/>
    <row r="30" spans="1:60" ht="21" customHeight="1">
      <c r="A30" s="1033" t="s">
        <v>2242</v>
      </c>
      <c r="B30" s="1033"/>
      <c r="C30" s="1033"/>
      <c r="D30" s="1033"/>
      <c r="E30" s="1033"/>
      <c r="F30" s="1033"/>
      <c r="G30" s="1033"/>
      <c r="H30" s="1033"/>
      <c r="I30" s="1033"/>
      <c r="J30" s="1033"/>
      <c r="K30" s="1033"/>
      <c r="L30" s="1033"/>
      <c r="M30" s="1033"/>
      <c r="N30" s="1033"/>
      <c r="O30" s="1033"/>
      <c r="P30" s="1033"/>
      <c r="Q30" s="1033"/>
      <c r="R30" s="1033"/>
      <c r="S30" s="1033"/>
      <c r="T30" s="1033"/>
      <c r="U30" s="1033"/>
      <c r="V30" s="1033"/>
      <c r="W30" s="1033"/>
      <c r="X30" s="1033"/>
      <c r="Y30" s="1033"/>
      <c r="Z30" s="1033"/>
      <c r="AA30" s="1033"/>
      <c r="AB30" s="1033"/>
      <c r="AC30" s="1033"/>
      <c r="AD30" s="1033"/>
      <c r="AE30" s="1033"/>
      <c r="AF30" s="1033"/>
      <c r="AG30" s="1033"/>
      <c r="AH30" s="1033"/>
      <c r="AI30" s="1033"/>
      <c r="AJ30" s="1033"/>
      <c r="AK30" s="1033"/>
      <c r="AL30" s="1033"/>
      <c r="AM30" s="1033"/>
      <c r="AN30" s="1033"/>
      <c r="AO30" s="1033"/>
      <c r="AP30" s="1033"/>
      <c r="AQ30" s="1033"/>
      <c r="AR30" s="1033"/>
      <c r="AS30" s="1033"/>
      <c r="AT30" s="1033"/>
      <c r="AU30" s="1033"/>
      <c r="AV30" s="1033"/>
      <c r="AW30" s="1033"/>
      <c r="AX30" s="1033"/>
      <c r="AY30" s="1033"/>
      <c r="AZ30" s="1033"/>
      <c r="BA30" s="1033"/>
      <c r="BB30" s="1033"/>
      <c r="BC30" s="1033"/>
      <c r="BD30" s="1033"/>
      <c r="BE30" s="1033"/>
      <c r="BF30" s="1033"/>
    </row>
    <row r="31" spans="1:60" ht="21" customHeight="1"/>
    <row r="32" spans="1:60" s="24" customFormat="1" ht="21" customHeight="1">
      <c r="A32" s="28"/>
      <c r="B32" s="28"/>
      <c r="D32" s="661"/>
      <c r="E32" s="661"/>
      <c r="F32" s="661"/>
      <c r="G32" s="29" t="s">
        <v>2243</v>
      </c>
      <c r="H32" s="28"/>
      <c r="J32" s="28"/>
      <c r="K32" s="28"/>
      <c r="L32" s="28"/>
      <c r="M32" s="28"/>
      <c r="N32" s="28"/>
      <c r="O32" s="28"/>
      <c r="P32" s="28"/>
      <c r="Q32" s="869" t="str">
        <f>入力!C25</f>
        <v>株式会社　△△△△</v>
      </c>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868"/>
      <c r="AS32" s="28"/>
      <c r="AT32" s="28"/>
      <c r="AU32" s="28"/>
      <c r="AV32" s="28"/>
      <c r="AW32" s="28"/>
      <c r="AX32" s="28"/>
      <c r="AY32" s="28"/>
      <c r="AZ32" s="28"/>
      <c r="BA32" s="28"/>
      <c r="BB32" s="28"/>
      <c r="BC32" s="28"/>
      <c r="BD32" s="28"/>
      <c r="BE32" s="28"/>
      <c r="BF32" s="28"/>
    </row>
    <row r="33" spans="1:36" ht="21" customHeight="1"/>
    <row r="34" spans="1:36" ht="21" customHeight="1">
      <c r="A34" s="24"/>
      <c r="B34" s="24"/>
      <c r="C34" s="24"/>
      <c r="D34" s="24"/>
      <c r="E34" s="24"/>
      <c r="F34" s="24"/>
      <c r="G34" s="24"/>
    </row>
    <row r="35" spans="1:36" ht="21" customHeight="1">
      <c r="A35" s="24"/>
      <c r="B35" s="24"/>
      <c r="C35" s="31"/>
      <c r="D35" s="31"/>
      <c r="F35" s="31"/>
      <c r="G35" s="24"/>
      <c r="U35" s="32" t="s">
        <v>2244</v>
      </c>
      <c r="V35" s="32"/>
      <c r="W35" s="33"/>
      <c r="X35" s="33"/>
      <c r="Y35" s="33"/>
      <c r="Z35" s="33"/>
      <c r="AA35" s="33"/>
      <c r="AB35" s="33"/>
      <c r="AC35" s="33"/>
      <c r="AD35" s="33"/>
      <c r="AE35" s="33"/>
      <c r="AF35" s="33"/>
      <c r="AG35" s="33"/>
      <c r="AH35" s="33"/>
      <c r="AI35" s="33"/>
      <c r="AJ35" s="34"/>
    </row>
    <row r="36" spans="1:36" ht="21" customHeight="1">
      <c r="A36" s="24"/>
      <c r="B36" s="24"/>
      <c r="C36" s="24"/>
      <c r="D36" s="24"/>
      <c r="F36" s="24"/>
      <c r="G36" s="24"/>
      <c r="U36" s="35" t="s">
        <v>2245</v>
      </c>
      <c r="V36" s="36"/>
      <c r="W36" s="36"/>
      <c r="X36" s="36"/>
      <c r="Y36" s="36"/>
      <c r="Z36" s="36"/>
      <c r="AA36" s="36"/>
      <c r="AB36" s="37"/>
      <c r="AC36" s="35" t="s">
        <v>2246</v>
      </c>
      <c r="AD36" s="33"/>
      <c r="AE36" s="33"/>
      <c r="AF36" s="33"/>
      <c r="AG36" s="33"/>
      <c r="AH36" s="33"/>
      <c r="AI36" s="33"/>
      <c r="AJ36" s="34"/>
    </row>
    <row r="37" spans="1:36" ht="58.5" customHeight="1">
      <c r="A37" s="24"/>
      <c r="B37" s="24"/>
      <c r="C37" s="24"/>
      <c r="D37" s="24"/>
      <c r="F37" s="24"/>
      <c r="G37" s="24"/>
      <c r="U37" s="889"/>
      <c r="V37" s="890"/>
      <c r="W37" s="890"/>
      <c r="X37" s="890"/>
      <c r="Y37" s="890"/>
      <c r="Z37" s="890"/>
      <c r="AA37" s="890"/>
      <c r="AB37" s="891"/>
      <c r="AC37" s="889"/>
      <c r="AD37" s="887"/>
      <c r="AE37" s="887"/>
      <c r="AF37" s="887"/>
      <c r="AG37" s="887"/>
      <c r="AH37" s="887"/>
      <c r="AI37" s="887"/>
      <c r="AJ37" s="888"/>
    </row>
    <row r="38" spans="1:36" ht="58.5" customHeight="1">
      <c r="A38" s="24"/>
      <c r="B38" s="24"/>
      <c r="C38" s="24"/>
      <c r="D38" s="24"/>
      <c r="F38" s="24"/>
      <c r="G38" s="24"/>
      <c r="U38" s="665"/>
      <c r="V38" s="665"/>
      <c r="W38" s="665"/>
      <c r="X38" s="665"/>
      <c r="Y38" s="665"/>
      <c r="Z38" s="665"/>
      <c r="AA38" s="665"/>
      <c r="AB38" s="665"/>
      <c r="AC38" s="665"/>
      <c r="AD38" s="24"/>
      <c r="AE38" s="24"/>
      <c r="AF38" s="24"/>
      <c r="AG38" s="24"/>
      <c r="AH38" s="24"/>
      <c r="AI38" s="24"/>
      <c r="AJ38" s="24"/>
    </row>
  </sheetData>
  <mergeCells count="3">
    <mergeCell ref="A7:BF9"/>
    <mergeCell ref="F11:BA11"/>
    <mergeCell ref="A30:BF30"/>
  </mergeCells>
  <phoneticPr fontId="4"/>
  <printOptions horizontalCentered="1" verticalCentered="1"/>
  <pageMargins left="0" right="0" top="0" bottom="0"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sheetPr codeName="Sheet4">
    <tabColor rgb="FFFFFF00"/>
  </sheetPr>
  <dimension ref="A1:P42"/>
  <sheetViews>
    <sheetView view="pageBreakPreview" zoomScale="85" zoomScaleNormal="100" zoomScaleSheetLayoutView="85" workbookViewId="0">
      <selection activeCell="C6" sqref="C6"/>
    </sheetView>
  </sheetViews>
  <sheetFormatPr defaultRowHeight="13.5"/>
  <cols>
    <col min="1" max="1" width="16.625" style="40" customWidth="1"/>
    <col min="2" max="14" width="6.25" style="40" customWidth="1"/>
    <col min="15" max="15" width="5.625" style="40" customWidth="1"/>
    <col min="16" max="16" width="4.125" style="40" customWidth="1"/>
    <col min="17" max="26" width="5.625" style="40" customWidth="1"/>
    <col min="27" max="16384" width="9" style="40"/>
  </cols>
  <sheetData>
    <row r="1" spans="1:16" ht="21">
      <c r="A1" s="660" t="s">
        <v>597</v>
      </c>
      <c r="B1" s="22"/>
      <c r="C1" s="22"/>
      <c r="D1" s="22"/>
      <c r="E1" s="22"/>
      <c r="F1" s="22"/>
      <c r="G1" s="22"/>
      <c r="H1" s="22"/>
      <c r="I1" s="22"/>
      <c r="J1" s="22"/>
      <c r="K1" s="22"/>
      <c r="L1" s="22"/>
      <c r="M1" s="22"/>
      <c r="N1" s="39"/>
      <c r="O1" s="22"/>
      <c r="P1" s="22"/>
    </row>
    <row r="2" spans="1:16" ht="15" customHeight="1">
      <c r="A2" s="660"/>
      <c r="B2" s="22"/>
      <c r="C2" s="22"/>
      <c r="D2" s="22"/>
      <c r="E2" s="22"/>
      <c r="F2" s="22"/>
      <c r="G2" s="22"/>
      <c r="H2" s="22"/>
      <c r="I2" s="22"/>
      <c r="J2" s="22"/>
    </row>
    <row r="3" spans="1:16" ht="21" customHeight="1">
      <c r="A3" s="40" t="s">
        <v>1745</v>
      </c>
    </row>
    <row r="4" spans="1:16" ht="21" customHeight="1">
      <c r="A4" s="40" t="s">
        <v>598</v>
      </c>
    </row>
    <row r="5" spans="1:16" ht="21" customHeight="1">
      <c r="A5" s="40" t="s">
        <v>599</v>
      </c>
    </row>
    <row r="6" spans="1:16" ht="21" customHeight="1">
      <c r="A6" s="41" t="s">
        <v>1828</v>
      </c>
    </row>
    <row r="7" spans="1:16" ht="21" customHeight="1">
      <c r="A7" s="41" t="s">
        <v>1829</v>
      </c>
    </row>
    <row r="8" spans="1:16" ht="18" customHeight="1"/>
    <row r="9" spans="1:16" ht="21" customHeight="1">
      <c r="A9" s="40" t="s">
        <v>600</v>
      </c>
    </row>
    <row r="10" spans="1:16" ht="21" customHeight="1">
      <c r="A10" s="40" t="s">
        <v>601</v>
      </c>
    </row>
    <row r="11" spans="1:16" ht="18" customHeight="1"/>
    <row r="12" spans="1:16" ht="21" customHeight="1">
      <c r="A12" s="40" t="s">
        <v>1746</v>
      </c>
    </row>
    <row r="13" spans="1:16" ht="18" customHeight="1"/>
    <row r="14" spans="1:16" ht="21" customHeight="1">
      <c r="A14" s="40" t="s">
        <v>602</v>
      </c>
    </row>
    <row r="15" spans="1:16" ht="18" customHeight="1"/>
    <row r="16" spans="1:16" ht="21" customHeight="1">
      <c r="A16" s="40" t="s">
        <v>603</v>
      </c>
    </row>
    <row r="17" spans="1:16" ht="21" customHeight="1">
      <c r="A17" s="40" t="s">
        <v>604</v>
      </c>
    </row>
    <row r="18" spans="1:16" ht="21" customHeight="1">
      <c r="A18" s="40" t="s">
        <v>605</v>
      </c>
    </row>
    <row r="19" spans="1:16" ht="21" customHeight="1">
      <c r="A19" s="40" t="s">
        <v>606</v>
      </c>
    </row>
    <row r="21" spans="1:16" ht="24.75" customHeight="1">
      <c r="A21" s="416" t="s">
        <v>607</v>
      </c>
      <c r="B21" s="22"/>
      <c r="C21" s="22"/>
      <c r="D21" s="22"/>
      <c r="E21" s="22"/>
      <c r="F21" s="22"/>
      <c r="G21" s="22"/>
      <c r="H21" s="22"/>
      <c r="I21" s="22"/>
      <c r="J21" s="22"/>
      <c r="K21" s="22"/>
      <c r="L21" s="22"/>
      <c r="M21" s="22"/>
      <c r="N21" s="39"/>
      <c r="O21" s="39"/>
      <c r="P21" s="39"/>
    </row>
    <row r="22" spans="1:16">
      <c r="M22" s="42" t="s">
        <v>608</v>
      </c>
    </row>
    <row r="23" spans="1:16">
      <c r="A23" s="43"/>
      <c r="B23" s="1034" t="s">
        <v>2438</v>
      </c>
      <c r="C23" s="1036"/>
      <c r="D23" s="1034" t="s">
        <v>2438</v>
      </c>
      <c r="E23" s="1036"/>
      <c r="F23" s="1034" t="s">
        <v>2438</v>
      </c>
      <c r="G23" s="1036"/>
      <c r="H23" s="1034" t="s">
        <v>2438</v>
      </c>
      <c r="I23" s="1036"/>
      <c r="J23" s="1034" t="s">
        <v>2438</v>
      </c>
      <c r="K23" s="1036"/>
      <c r="L23" s="1034" t="s">
        <v>2438</v>
      </c>
      <c r="M23" s="1035"/>
      <c r="N23" s="44"/>
    </row>
    <row r="24" spans="1:16">
      <c r="A24" s="1037" t="s">
        <v>609</v>
      </c>
      <c r="B24" s="46" t="s">
        <v>610</v>
      </c>
      <c r="C24" s="46" t="s">
        <v>611</v>
      </c>
      <c r="D24" s="46" t="s">
        <v>610</v>
      </c>
      <c r="E24" s="46" t="s">
        <v>611</v>
      </c>
      <c r="F24" s="46" t="s">
        <v>610</v>
      </c>
      <c r="G24" s="46" t="s">
        <v>611</v>
      </c>
      <c r="H24" s="46" t="s">
        <v>610</v>
      </c>
      <c r="I24" s="46" t="s">
        <v>611</v>
      </c>
      <c r="J24" s="46" t="s">
        <v>612</v>
      </c>
      <c r="K24" s="46" t="s">
        <v>611</v>
      </c>
      <c r="L24" s="47" t="s">
        <v>612</v>
      </c>
      <c r="M24" s="48" t="s">
        <v>611</v>
      </c>
      <c r="N24" s="44"/>
      <c r="O24" s="44"/>
    </row>
    <row r="25" spans="1:16">
      <c r="A25" s="1037"/>
      <c r="B25" s="46" t="s">
        <v>613</v>
      </c>
      <c r="C25" s="46" t="s">
        <v>614</v>
      </c>
      <c r="D25" s="46" t="s">
        <v>613</v>
      </c>
      <c r="E25" s="46" t="s">
        <v>614</v>
      </c>
      <c r="F25" s="46" t="s">
        <v>613</v>
      </c>
      <c r="G25" s="46" t="s">
        <v>614</v>
      </c>
      <c r="H25" s="46" t="s">
        <v>613</v>
      </c>
      <c r="I25" s="46" t="s">
        <v>614</v>
      </c>
      <c r="J25" s="46" t="s">
        <v>613</v>
      </c>
      <c r="K25" s="46" t="s">
        <v>614</v>
      </c>
      <c r="L25" s="46" t="s">
        <v>613</v>
      </c>
      <c r="M25" s="49" t="s">
        <v>614</v>
      </c>
      <c r="N25" s="44"/>
      <c r="O25" s="44"/>
    </row>
    <row r="26" spans="1:16" ht="36" customHeight="1">
      <c r="A26" s="50" t="s">
        <v>615</v>
      </c>
      <c r="B26" s="51"/>
      <c r="C26" s="51"/>
      <c r="D26" s="51"/>
      <c r="E26" s="51"/>
      <c r="F26" s="51"/>
      <c r="G26" s="51"/>
      <c r="H26" s="51"/>
      <c r="I26" s="51"/>
      <c r="J26" s="51"/>
      <c r="K26" s="51"/>
      <c r="L26" s="51"/>
      <c r="M26" s="52"/>
      <c r="N26" s="44"/>
      <c r="O26" s="44"/>
    </row>
    <row r="27" spans="1:16" ht="18" customHeight="1">
      <c r="A27" s="45" t="s">
        <v>616</v>
      </c>
      <c r="B27" s="53"/>
      <c r="C27" s="53"/>
      <c r="D27" s="53"/>
      <c r="E27" s="53"/>
      <c r="F27" s="53"/>
      <c r="G27" s="53"/>
      <c r="H27" s="53"/>
      <c r="I27" s="53"/>
      <c r="J27" s="53"/>
      <c r="K27" s="53"/>
      <c r="L27" s="53"/>
      <c r="M27" s="54"/>
      <c r="N27" s="44"/>
      <c r="O27" s="44"/>
    </row>
    <row r="28" spans="1:16" ht="18" customHeight="1">
      <c r="A28" s="55" t="s">
        <v>617</v>
      </c>
      <c r="B28" s="56"/>
      <c r="C28" s="56"/>
      <c r="D28" s="56"/>
      <c r="E28" s="56"/>
      <c r="F28" s="56"/>
      <c r="G28" s="56"/>
      <c r="H28" s="56"/>
      <c r="I28" s="56"/>
      <c r="J28" s="56"/>
      <c r="K28" s="56"/>
      <c r="L28" s="56"/>
      <c r="M28" s="57"/>
      <c r="N28" s="44"/>
      <c r="O28" s="44"/>
    </row>
    <row r="29" spans="1:16">
      <c r="A29" s="58"/>
      <c r="B29" s="44"/>
      <c r="C29" s="44"/>
      <c r="D29" s="44"/>
      <c r="E29" s="44"/>
      <c r="F29" s="44"/>
      <c r="G29" s="44"/>
      <c r="H29" s="44"/>
      <c r="I29" s="44"/>
      <c r="J29" s="44"/>
      <c r="K29" s="44"/>
      <c r="L29" s="44"/>
      <c r="M29" s="44"/>
      <c r="N29" s="44"/>
      <c r="O29" s="44"/>
    </row>
    <row r="30" spans="1:16">
      <c r="A30" s="43"/>
      <c r="B30" s="1034" t="s">
        <v>2438</v>
      </c>
      <c r="C30" s="1036"/>
      <c r="D30" s="1034" t="s">
        <v>2438</v>
      </c>
      <c r="E30" s="1036"/>
      <c r="F30" s="1034" t="s">
        <v>2438</v>
      </c>
      <c r="G30" s="1036"/>
      <c r="H30" s="1034" t="s">
        <v>2438</v>
      </c>
      <c r="I30" s="1036"/>
      <c r="J30" s="1034" t="s">
        <v>2438</v>
      </c>
      <c r="K30" s="1036"/>
      <c r="L30" s="1034" t="s">
        <v>2438</v>
      </c>
      <c r="M30" s="1035"/>
      <c r="N30" s="44"/>
      <c r="O30" s="44"/>
    </row>
    <row r="31" spans="1:16">
      <c r="A31" s="1037" t="s">
        <v>609</v>
      </c>
      <c r="B31" s="46" t="s">
        <v>610</v>
      </c>
      <c r="C31" s="46" t="s">
        <v>611</v>
      </c>
      <c r="D31" s="46" t="s">
        <v>610</v>
      </c>
      <c r="E31" s="46" t="s">
        <v>611</v>
      </c>
      <c r="F31" s="46" t="s">
        <v>610</v>
      </c>
      <c r="G31" s="46" t="s">
        <v>611</v>
      </c>
      <c r="H31" s="46" t="s">
        <v>610</v>
      </c>
      <c r="I31" s="46" t="s">
        <v>611</v>
      </c>
      <c r="J31" s="46" t="s">
        <v>612</v>
      </c>
      <c r="K31" s="46" t="s">
        <v>611</v>
      </c>
      <c r="L31" s="47" t="s">
        <v>612</v>
      </c>
      <c r="M31" s="48" t="s">
        <v>611</v>
      </c>
      <c r="N31" s="44"/>
      <c r="O31" s="44"/>
    </row>
    <row r="32" spans="1:16">
      <c r="A32" s="1037"/>
      <c r="B32" s="46" t="s">
        <v>613</v>
      </c>
      <c r="C32" s="46" t="s">
        <v>614</v>
      </c>
      <c r="D32" s="46" t="s">
        <v>613</v>
      </c>
      <c r="E32" s="46" t="s">
        <v>614</v>
      </c>
      <c r="F32" s="46" t="s">
        <v>613</v>
      </c>
      <c r="G32" s="46" t="s">
        <v>614</v>
      </c>
      <c r="H32" s="46" t="s">
        <v>613</v>
      </c>
      <c r="I32" s="46" t="s">
        <v>614</v>
      </c>
      <c r="J32" s="46" t="s">
        <v>613</v>
      </c>
      <c r="K32" s="46" t="s">
        <v>614</v>
      </c>
      <c r="L32" s="46" t="s">
        <v>613</v>
      </c>
      <c r="M32" s="49" t="s">
        <v>614</v>
      </c>
      <c r="N32" s="44"/>
      <c r="O32" s="44"/>
    </row>
    <row r="33" spans="1:15" ht="36" customHeight="1">
      <c r="A33" s="50" t="s">
        <v>615</v>
      </c>
      <c r="B33" s="51"/>
      <c r="C33" s="51"/>
      <c r="D33" s="51"/>
      <c r="E33" s="51"/>
      <c r="F33" s="51"/>
      <c r="G33" s="51"/>
      <c r="H33" s="51"/>
      <c r="I33" s="51"/>
      <c r="J33" s="51"/>
      <c r="K33" s="51"/>
      <c r="L33" s="51"/>
      <c r="M33" s="52"/>
      <c r="N33" s="44"/>
      <c r="O33" s="44"/>
    </row>
    <row r="34" spans="1:15" ht="18" customHeight="1">
      <c r="A34" s="45" t="s">
        <v>616</v>
      </c>
      <c r="B34" s="53"/>
      <c r="C34" s="53"/>
      <c r="D34" s="53"/>
      <c r="E34" s="53"/>
      <c r="F34" s="53"/>
      <c r="G34" s="53"/>
      <c r="H34" s="53"/>
      <c r="I34" s="53"/>
      <c r="J34" s="53"/>
      <c r="K34" s="53"/>
      <c r="L34" s="53"/>
      <c r="M34" s="54"/>
      <c r="N34" s="44"/>
      <c r="O34" s="44"/>
    </row>
    <row r="35" spans="1:15" ht="18" customHeight="1">
      <c r="A35" s="55" t="s">
        <v>617</v>
      </c>
      <c r="B35" s="56"/>
      <c r="C35" s="56"/>
      <c r="D35" s="56"/>
      <c r="E35" s="56"/>
      <c r="F35" s="56"/>
      <c r="G35" s="56"/>
      <c r="H35" s="56"/>
      <c r="I35" s="56"/>
      <c r="J35" s="56"/>
      <c r="K35" s="56"/>
      <c r="L35" s="56"/>
      <c r="M35" s="57"/>
      <c r="N35" s="44"/>
      <c r="O35" s="44"/>
    </row>
    <row r="36" spans="1:15">
      <c r="A36" s="58"/>
      <c r="B36" s="44"/>
      <c r="C36" s="44"/>
      <c r="D36" s="44"/>
      <c r="E36" s="44"/>
      <c r="F36" s="44"/>
      <c r="G36" s="44"/>
      <c r="H36" s="44"/>
      <c r="I36" s="44"/>
      <c r="J36" s="44"/>
      <c r="K36" s="44"/>
      <c r="L36" s="44"/>
      <c r="M36" s="44"/>
      <c r="N36" s="44"/>
      <c r="O36" s="44"/>
    </row>
    <row r="37" spans="1:15">
      <c r="A37" s="43"/>
      <c r="B37" s="1034" t="s">
        <v>2438</v>
      </c>
      <c r="C37" s="1036"/>
      <c r="D37" s="1034" t="s">
        <v>2438</v>
      </c>
      <c r="E37" s="1036"/>
      <c r="F37" s="1034" t="s">
        <v>2438</v>
      </c>
      <c r="G37" s="1036"/>
      <c r="H37" s="1034" t="s">
        <v>2438</v>
      </c>
      <c r="I37" s="1036"/>
      <c r="J37" s="1034" t="s">
        <v>2438</v>
      </c>
      <c r="K37" s="1036"/>
      <c r="L37" s="1034" t="s">
        <v>2438</v>
      </c>
      <c r="M37" s="1035"/>
      <c r="N37" s="44"/>
      <c r="O37" s="44"/>
    </row>
    <row r="38" spans="1:15">
      <c r="A38" s="1037" t="s">
        <v>609</v>
      </c>
      <c r="B38" s="46" t="s">
        <v>610</v>
      </c>
      <c r="C38" s="46" t="s">
        <v>611</v>
      </c>
      <c r="D38" s="46" t="s">
        <v>610</v>
      </c>
      <c r="E38" s="46" t="s">
        <v>611</v>
      </c>
      <c r="F38" s="46" t="s">
        <v>610</v>
      </c>
      <c r="G38" s="46" t="s">
        <v>611</v>
      </c>
      <c r="H38" s="46" t="s">
        <v>610</v>
      </c>
      <c r="I38" s="46" t="s">
        <v>611</v>
      </c>
      <c r="J38" s="46" t="s">
        <v>612</v>
      </c>
      <c r="K38" s="46" t="s">
        <v>611</v>
      </c>
      <c r="L38" s="47" t="s">
        <v>612</v>
      </c>
      <c r="M38" s="48" t="s">
        <v>611</v>
      </c>
      <c r="N38" s="44"/>
      <c r="O38" s="44"/>
    </row>
    <row r="39" spans="1:15">
      <c r="A39" s="1037"/>
      <c r="B39" s="46" t="s">
        <v>613</v>
      </c>
      <c r="C39" s="46" t="s">
        <v>614</v>
      </c>
      <c r="D39" s="46" t="s">
        <v>613</v>
      </c>
      <c r="E39" s="46" t="s">
        <v>614</v>
      </c>
      <c r="F39" s="46" t="s">
        <v>613</v>
      </c>
      <c r="G39" s="46" t="s">
        <v>614</v>
      </c>
      <c r="H39" s="46" t="s">
        <v>613</v>
      </c>
      <c r="I39" s="46" t="s">
        <v>614</v>
      </c>
      <c r="J39" s="46" t="s">
        <v>613</v>
      </c>
      <c r="K39" s="46" t="s">
        <v>614</v>
      </c>
      <c r="L39" s="46" t="s">
        <v>613</v>
      </c>
      <c r="M39" s="49" t="s">
        <v>614</v>
      </c>
      <c r="N39" s="44"/>
      <c r="O39" s="44"/>
    </row>
    <row r="40" spans="1:15" ht="36" customHeight="1">
      <c r="A40" s="50" t="s">
        <v>615</v>
      </c>
      <c r="B40" s="51"/>
      <c r="C40" s="51"/>
      <c r="D40" s="51"/>
      <c r="E40" s="51"/>
      <c r="F40" s="51"/>
      <c r="G40" s="51"/>
      <c r="H40" s="51"/>
      <c r="I40" s="51"/>
      <c r="J40" s="51"/>
      <c r="K40" s="51"/>
      <c r="L40" s="51"/>
      <c r="M40" s="52"/>
      <c r="N40" s="44"/>
      <c r="O40" s="44"/>
    </row>
    <row r="41" spans="1:15" ht="18" customHeight="1">
      <c r="A41" s="45" t="s">
        <v>616</v>
      </c>
      <c r="B41" s="53"/>
      <c r="C41" s="53"/>
      <c r="D41" s="53"/>
      <c r="E41" s="53"/>
      <c r="F41" s="53"/>
      <c r="G41" s="53"/>
      <c r="H41" s="53"/>
      <c r="I41" s="53"/>
      <c r="J41" s="53"/>
      <c r="K41" s="53"/>
      <c r="L41" s="53"/>
      <c r="M41" s="54"/>
      <c r="N41" s="44"/>
      <c r="O41" s="44"/>
    </row>
    <row r="42" spans="1:15" ht="18" customHeight="1">
      <c r="A42" s="55" t="s">
        <v>617</v>
      </c>
      <c r="B42" s="56"/>
      <c r="C42" s="56"/>
      <c r="D42" s="56"/>
      <c r="E42" s="56"/>
      <c r="F42" s="56"/>
      <c r="G42" s="56"/>
      <c r="H42" s="56"/>
      <c r="I42" s="56"/>
      <c r="J42" s="56"/>
      <c r="K42" s="56"/>
      <c r="L42" s="56"/>
      <c r="M42" s="57"/>
      <c r="N42" s="44"/>
      <c r="O42" s="44"/>
    </row>
  </sheetData>
  <mergeCells count="21">
    <mergeCell ref="A24:A25"/>
    <mergeCell ref="A31:A32"/>
    <mergeCell ref="A38:A39"/>
    <mergeCell ref="B23:C23"/>
    <mergeCell ref="D23:E23"/>
    <mergeCell ref="B37:C37"/>
    <mergeCell ref="D37:E37"/>
    <mergeCell ref="B30:C30"/>
    <mergeCell ref="D30:E30"/>
    <mergeCell ref="L37:M37"/>
    <mergeCell ref="F23:G23"/>
    <mergeCell ref="H23:I23"/>
    <mergeCell ref="J23:K23"/>
    <mergeCell ref="L23:M23"/>
    <mergeCell ref="L30:M30"/>
    <mergeCell ref="F30:G30"/>
    <mergeCell ref="H30:I30"/>
    <mergeCell ref="J30:K30"/>
    <mergeCell ref="F37:G37"/>
    <mergeCell ref="H37:I37"/>
    <mergeCell ref="J37:K37"/>
  </mergeCells>
  <phoneticPr fontId="5"/>
  <printOptions horizontalCentered="1" verticalCentered="1"/>
  <pageMargins left="0.39370078740157483" right="0.78740157480314965"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5">
    <tabColor rgb="FFFFFF00"/>
  </sheetPr>
  <dimension ref="A1:D846"/>
  <sheetViews>
    <sheetView view="pageBreakPreview" zoomScale="70" zoomScaleNormal="100" zoomScaleSheetLayoutView="70" workbookViewId="0">
      <selection activeCell="C6" sqref="C6"/>
    </sheetView>
  </sheetViews>
  <sheetFormatPr defaultRowHeight="13.5"/>
  <cols>
    <col min="1" max="1" width="3.125" style="648" customWidth="1"/>
    <col min="2" max="2" width="43.25" style="648" customWidth="1"/>
    <col min="3" max="3" width="39.875" style="648" customWidth="1"/>
    <col min="4" max="4" width="3.125" style="648" customWidth="1"/>
    <col min="5" max="5" width="1.5" style="648" customWidth="1"/>
    <col min="6" max="16384" width="9" style="648"/>
  </cols>
  <sheetData>
    <row r="1" spans="1:4" s="60" customFormat="1" ht="21" customHeight="1">
      <c r="A1" s="60" t="s">
        <v>1641</v>
      </c>
      <c r="C1" s="59"/>
      <c r="D1" s="59"/>
    </row>
    <row r="2" spans="1:4" s="60" customFormat="1" ht="28.5" customHeight="1">
      <c r="A2" s="411" t="s">
        <v>1619</v>
      </c>
      <c r="B2" s="61" t="s">
        <v>618</v>
      </c>
      <c r="C2" s="61" t="s">
        <v>1735</v>
      </c>
      <c r="D2" s="412" t="s">
        <v>619</v>
      </c>
    </row>
    <row r="3" spans="1:4" ht="31.5" customHeight="1">
      <c r="A3" s="407">
        <v>1</v>
      </c>
      <c r="B3" s="386" t="s">
        <v>620</v>
      </c>
      <c r="C3" s="739"/>
      <c r="D3" s="407">
        <v>1</v>
      </c>
    </row>
    <row r="4" spans="1:4" ht="31.5" customHeight="1">
      <c r="A4" s="408">
        <v>2</v>
      </c>
      <c r="B4" s="384" t="s">
        <v>621</v>
      </c>
      <c r="C4" s="740" t="s">
        <v>1561</v>
      </c>
      <c r="D4" s="408">
        <v>2</v>
      </c>
    </row>
    <row r="5" spans="1:4" ht="31.5" customHeight="1">
      <c r="A5" s="408">
        <v>3</v>
      </c>
      <c r="B5" s="384" t="s">
        <v>2118</v>
      </c>
      <c r="C5" s="741"/>
      <c r="D5" s="408">
        <v>3</v>
      </c>
    </row>
    <row r="6" spans="1:4" ht="31.5" customHeight="1">
      <c r="A6" s="408">
        <v>4</v>
      </c>
      <c r="B6" s="385" t="s">
        <v>1633</v>
      </c>
      <c r="C6" s="741" t="s">
        <v>1632</v>
      </c>
      <c r="D6" s="408">
        <v>4</v>
      </c>
    </row>
    <row r="7" spans="1:4" ht="31.5" customHeight="1">
      <c r="A7" s="408">
        <v>5</v>
      </c>
      <c r="B7" s="384" t="s">
        <v>1489</v>
      </c>
      <c r="C7" s="740" t="s">
        <v>1795</v>
      </c>
      <c r="D7" s="408">
        <v>5</v>
      </c>
    </row>
    <row r="8" spans="1:4" ht="31.5" customHeight="1">
      <c r="A8" s="408">
        <v>6</v>
      </c>
      <c r="B8" s="384" t="s">
        <v>622</v>
      </c>
      <c r="C8" s="740" t="s">
        <v>1618</v>
      </c>
      <c r="D8" s="408">
        <v>6</v>
      </c>
    </row>
    <row r="9" spans="1:4" ht="31.5" customHeight="1">
      <c r="A9" s="408"/>
      <c r="B9" s="384" t="s">
        <v>1636</v>
      </c>
      <c r="C9" s="741" t="s">
        <v>1617</v>
      </c>
      <c r="D9" s="409">
        <v>7</v>
      </c>
    </row>
    <row r="10" spans="1:4" ht="31.5" customHeight="1">
      <c r="A10" s="408">
        <v>7</v>
      </c>
      <c r="B10" s="63" t="s">
        <v>624</v>
      </c>
      <c r="C10" s="741" t="s">
        <v>1635</v>
      </c>
      <c r="D10" s="408">
        <v>9</v>
      </c>
    </row>
    <row r="11" spans="1:4" ht="31.5" customHeight="1">
      <c r="A11" s="408">
        <v>8</v>
      </c>
      <c r="B11" s="63" t="s">
        <v>1491</v>
      </c>
      <c r="C11" s="740" t="s">
        <v>1561</v>
      </c>
      <c r="D11" s="408">
        <v>10</v>
      </c>
    </row>
    <row r="12" spans="1:4" ht="31.5" customHeight="1">
      <c r="A12" s="406">
        <v>9</v>
      </c>
      <c r="B12" s="666" t="s">
        <v>625</v>
      </c>
      <c r="C12" s="742"/>
      <c r="D12" s="406">
        <v>11</v>
      </c>
    </row>
    <row r="13" spans="1:4" s="60" customFormat="1" ht="25.5" customHeight="1">
      <c r="A13" s="466" t="s">
        <v>1640</v>
      </c>
      <c r="C13" s="59"/>
      <c r="D13" s="59"/>
    </row>
    <row r="14" spans="1:4" s="60" customFormat="1" ht="25.5" customHeight="1">
      <c r="A14" s="411" t="s">
        <v>1619</v>
      </c>
      <c r="B14" s="61" t="s">
        <v>618</v>
      </c>
      <c r="C14" s="61" t="s">
        <v>1735</v>
      </c>
      <c r="D14" s="412" t="s">
        <v>619</v>
      </c>
    </row>
    <row r="15" spans="1:4" ht="31.5" customHeight="1">
      <c r="A15" s="710">
        <v>10</v>
      </c>
      <c r="B15" s="711" t="s">
        <v>1492</v>
      </c>
      <c r="C15" s="743" t="s">
        <v>1562</v>
      </c>
      <c r="D15" s="710">
        <v>12</v>
      </c>
    </row>
    <row r="16" spans="1:4" ht="31.5" customHeight="1">
      <c r="A16" s="405">
        <v>11</v>
      </c>
      <c r="B16" s="668" t="s">
        <v>1642</v>
      </c>
      <c r="C16" s="744" t="s">
        <v>1736</v>
      </c>
      <c r="D16" s="405">
        <v>14</v>
      </c>
    </row>
    <row r="17" spans="1:4" ht="31.5" customHeight="1">
      <c r="A17" s="405">
        <v>12</v>
      </c>
      <c r="B17" s="668" t="s">
        <v>1782</v>
      </c>
      <c r="C17" s="744" t="s">
        <v>1737</v>
      </c>
      <c r="D17" s="405">
        <v>15</v>
      </c>
    </row>
    <row r="18" spans="1:4" ht="31.5" customHeight="1">
      <c r="A18" s="405">
        <v>13</v>
      </c>
      <c r="B18" s="401" t="s">
        <v>1616</v>
      </c>
      <c r="C18" s="744" t="s">
        <v>1737</v>
      </c>
      <c r="D18" s="405">
        <v>16</v>
      </c>
    </row>
    <row r="19" spans="1:4" ht="51" customHeight="1">
      <c r="A19" s="405">
        <v>14</v>
      </c>
      <c r="B19" s="667" t="s">
        <v>627</v>
      </c>
      <c r="C19" s="744" t="s">
        <v>1796</v>
      </c>
      <c r="D19" s="405">
        <v>17</v>
      </c>
    </row>
    <row r="20" spans="1:4" ht="31.5" customHeight="1">
      <c r="A20" s="405">
        <v>15</v>
      </c>
      <c r="B20" s="667" t="s">
        <v>1498</v>
      </c>
      <c r="C20" s="744" t="s">
        <v>1738</v>
      </c>
      <c r="D20" s="405">
        <v>18</v>
      </c>
    </row>
    <row r="21" spans="1:4" ht="31.5" customHeight="1">
      <c r="A21" s="405"/>
      <c r="B21" s="401" t="s">
        <v>1724</v>
      </c>
      <c r="C21" s="741"/>
      <c r="D21" s="405">
        <v>19</v>
      </c>
    </row>
    <row r="22" spans="1:4" ht="31.5" customHeight="1">
      <c r="A22" s="408">
        <v>16</v>
      </c>
      <c r="B22" s="387" t="s">
        <v>1497</v>
      </c>
      <c r="C22" s="744" t="s">
        <v>1738</v>
      </c>
      <c r="D22" s="408">
        <v>20</v>
      </c>
    </row>
    <row r="23" spans="1:4" s="659" customFormat="1" ht="31.5" customHeight="1">
      <c r="A23" s="408">
        <v>17</v>
      </c>
      <c r="B23" s="387" t="s">
        <v>1643</v>
      </c>
      <c r="C23" s="744" t="s">
        <v>1738</v>
      </c>
      <c r="D23" s="408">
        <v>21</v>
      </c>
    </row>
    <row r="24" spans="1:4" ht="31.5" customHeight="1">
      <c r="A24" s="405">
        <v>18</v>
      </c>
      <c r="B24" s="401" t="s">
        <v>1637</v>
      </c>
      <c r="C24" s="744" t="s">
        <v>1740</v>
      </c>
      <c r="D24" s="405">
        <v>22</v>
      </c>
    </row>
    <row r="25" spans="1:4" ht="31.5" customHeight="1">
      <c r="A25" s="405"/>
      <c r="B25" s="401" t="s">
        <v>1638</v>
      </c>
      <c r="C25" s="741"/>
      <c r="D25" s="405">
        <v>23</v>
      </c>
    </row>
    <row r="26" spans="1:4" ht="31.5" customHeight="1">
      <c r="A26" s="405"/>
      <c r="B26" s="401" t="s">
        <v>1639</v>
      </c>
      <c r="C26" s="741"/>
      <c r="D26" s="405">
        <v>24</v>
      </c>
    </row>
    <row r="27" spans="1:4" ht="31.5" customHeight="1">
      <c r="A27" s="406">
        <v>19</v>
      </c>
      <c r="B27" s="402" t="s">
        <v>626</v>
      </c>
      <c r="C27" s="742" t="s">
        <v>1739</v>
      </c>
      <c r="D27" s="406">
        <v>25</v>
      </c>
    </row>
    <row r="28" spans="1:4" ht="18" customHeight="1">
      <c r="A28" s="59"/>
      <c r="B28" s="60"/>
      <c r="C28" s="59"/>
      <c r="D28" s="59"/>
    </row>
    <row r="29" spans="1:4" ht="18" customHeight="1">
      <c r="A29" s="59"/>
      <c r="B29" s="60"/>
      <c r="C29" s="59"/>
      <c r="D29" s="59"/>
    </row>
    <row r="30" spans="1:4" ht="18" customHeight="1">
      <c r="A30" s="59"/>
      <c r="B30" s="60"/>
      <c r="C30" s="59"/>
      <c r="D30" s="59"/>
    </row>
    <row r="31" spans="1:4" ht="18" customHeight="1">
      <c r="A31" s="59"/>
      <c r="B31" s="60"/>
      <c r="C31" s="59"/>
      <c r="D31" s="59"/>
    </row>
    <row r="32" spans="1:4" ht="18" customHeight="1">
      <c r="A32" s="59"/>
      <c r="B32" s="60"/>
      <c r="C32" s="59"/>
      <c r="D32" s="59"/>
    </row>
    <row r="33" spans="1:4" ht="18" customHeight="1">
      <c r="A33" s="59"/>
      <c r="B33" s="60"/>
      <c r="C33" s="59"/>
      <c r="D33" s="59"/>
    </row>
    <row r="34" spans="1:4" ht="18" customHeight="1">
      <c r="A34" s="59"/>
      <c r="B34" s="60"/>
      <c r="C34" s="59"/>
      <c r="D34" s="59"/>
    </row>
    <row r="35" spans="1:4" ht="18" customHeight="1">
      <c r="A35" s="59"/>
      <c r="B35" s="60"/>
      <c r="C35" s="59"/>
      <c r="D35" s="59"/>
    </row>
    <row r="36" spans="1:4" ht="18" customHeight="1">
      <c r="A36" s="59"/>
      <c r="B36" s="60"/>
      <c r="C36" s="59"/>
      <c r="D36" s="59"/>
    </row>
    <row r="37" spans="1:4" ht="18" customHeight="1">
      <c r="A37" s="59"/>
      <c r="B37" s="60"/>
      <c r="C37" s="59"/>
      <c r="D37" s="59"/>
    </row>
    <row r="38" spans="1:4" ht="18" customHeight="1">
      <c r="A38" s="59"/>
      <c r="B38" s="60"/>
      <c r="C38" s="59"/>
      <c r="D38" s="59"/>
    </row>
    <row r="39" spans="1:4" ht="18" customHeight="1">
      <c r="A39" s="59"/>
      <c r="B39" s="60"/>
      <c r="C39" s="59"/>
      <c r="D39" s="59"/>
    </row>
    <row r="40" spans="1:4" ht="18" customHeight="1">
      <c r="A40" s="59"/>
      <c r="B40" s="60"/>
      <c r="C40" s="59"/>
      <c r="D40" s="59"/>
    </row>
    <row r="41" spans="1:4" ht="18" customHeight="1">
      <c r="A41" s="59"/>
      <c r="B41" s="60"/>
      <c r="C41" s="59"/>
      <c r="D41" s="59"/>
    </row>
    <row r="42" spans="1:4" ht="15" customHeight="1">
      <c r="A42" s="59"/>
      <c r="B42" s="60"/>
      <c r="C42" s="59"/>
      <c r="D42" s="59"/>
    </row>
    <row r="43" spans="1:4" ht="15" customHeight="1">
      <c r="A43" s="59"/>
      <c r="B43" s="60"/>
      <c r="C43" s="59"/>
      <c r="D43" s="59"/>
    </row>
    <row r="44" spans="1:4" ht="15" customHeight="1">
      <c r="A44" s="59"/>
      <c r="B44" s="60"/>
      <c r="C44" s="59"/>
      <c r="D44" s="59"/>
    </row>
    <row r="45" spans="1:4" ht="15" customHeight="1">
      <c r="A45" s="59"/>
      <c r="B45" s="60"/>
      <c r="C45" s="59"/>
      <c r="D45" s="59"/>
    </row>
    <row r="46" spans="1:4" ht="15" customHeight="1">
      <c r="A46" s="59"/>
      <c r="B46" s="60"/>
      <c r="C46" s="59"/>
      <c r="D46" s="59"/>
    </row>
    <row r="47" spans="1:4" ht="15" customHeight="1">
      <c r="A47" s="59"/>
      <c r="B47" s="60"/>
      <c r="C47" s="59"/>
      <c r="D47" s="59"/>
    </row>
    <row r="48" spans="1:4" ht="15" customHeight="1">
      <c r="A48" s="59"/>
      <c r="B48" s="60"/>
      <c r="C48" s="59"/>
      <c r="D48" s="59"/>
    </row>
    <row r="49" spans="1:4" ht="15" customHeight="1">
      <c r="A49" s="59"/>
      <c r="B49" s="60"/>
      <c r="C49" s="59"/>
      <c r="D49" s="59"/>
    </row>
    <row r="50" spans="1:4" ht="15" customHeight="1">
      <c r="A50" s="59"/>
      <c r="B50" s="60"/>
      <c r="C50" s="59"/>
      <c r="D50" s="59"/>
    </row>
    <row r="51" spans="1:4" ht="15" customHeight="1">
      <c r="A51" s="59"/>
      <c r="B51" s="60"/>
      <c r="C51" s="59"/>
      <c r="D51" s="59"/>
    </row>
    <row r="52" spans="1:4" ht="15" customHeight="1">
      <c r="A52" s="59"/>
      <c r="B52" s="60"/>
      <c r="C52" s="59"/>
      <c r="D52" s="59"/>
    </row>
    <row r="53" spans="1:4" ht="15" customHeight="1">
      <c r="A53" s="59"/>
      <c r="B53" s="60"/>
      <c r="C53" s="59"/>
      <c r="D53" s="59"/>
    </row>
    <row r="54" spans="1:4" ht="15" customHeight="1">
      <c r="A54" s="59"/>
      <c r="B54" s="60"/>
      <c r="C54" s="59"/>
      <c r="D54" s="59"/>
    </row>
    <row r="55" spans="1:4" ht="15" customHeight="1">
      <c r="A55" s="59"/>
      <c r="B55" s="60"/>
      <c r="C55" s="59"/>
      <c r="D55" s="59"/>
    </row>
    <row r="56" spans="1:4" ht="15" customHeight="1">
      <c r="A56" s="59"/>
      <c r="B56" s="60"/>
      <c r="C56" s="59"/>
      <c r="D56" s="59"/>
    </row>
    <row r="57" spans="1:4" ht="15" customHeight="1">
      <c r="A57" s="59"/>
      <c r="B57" s="60"/>
      <c r="C57" s="59"/>
      <c r="D57" s="59"/>
    </row>
    <row r="58" spans="1:4" ht="15" customHeight="1">
      <c r="A58" s="59"/>
      <c r="B58" s="60"/>
      <c r="C58" s="59"/>
      <c r="D58" s="59"/>
    </row>
    <row r="59" spans="1:4" ht="15" customHeight="1">
      <c r="A59" s="59"/>
      <c r="B59" s="60"/>
      <c r="C59" s="59"/>
      <c r="D59" s="59"/>
    </row>
    <row r="60" spans="1:4" ht="15" customHeight="1">
      <c r="A60" s="59"/>
      <c r="B60" s="60"/>
      <c r="C60" s="59"/>
      <c r="D60" s="59"/>
    </row>
    <row r="61" spans="1:4" ht="15" customHeight="1">
      <c r="A61" s="59"/>
      <c r="B61" s="60"/>
      <c r="C61" s="59"/>
      <c r="D61" s="59"/>
    </row>
    <row r="62" spans="1:4" ht="15" customHeight="1">
      <c r="A62" s="59"/>
      <c r="B62" s="60"/>
      <c r="C62" s="59"/>
      <c r="D62" s="59"/>
    </row>
    <row r="63" spans="1:4" ht="15" customHeight="1">
      <c r="A63" s="59"/>
      <c r="B63" s="60"/>
      <c r="C63" s="59"/>
      <c r="D63" s="59"/>
    </row>
    <row r="64" spans="1:4" ht="15" customHeight="1">
      <c r="A64" s="59"/>
      <c r="B64" s="60"/>
      <c r="C64" s="59"/>
      <c r="D64" s="59"/>
    </row>
    <row r="65" spans="1:4" ht="15" customHeight="1">
      <c r="A65" s="59"/>
      <c r="B65" s="60"/>
      <c r="C65" s="59"/>
      <c r="D65" s="59"/>
    </row>
    <row r="66" spans="1:4" ht="15" customHeight="1">
      <c r="A66" s="59"/>
      <c r="B66" s="60"/>
      <c r="C66" s="59"/>
      <c r="D66" s="59"/>
    </row>
    <row r="67" spans="1:4" ht="15" customHeight="1">
      <c r="A67" s="59"/>
      <c r="B67" s="60"/>
      <c r="C67" s="59"/>
      <c r="D67" s="59"/>
    </row>
    <row r="68" spans="1:4" ht="15" customHeight="1">
      <c r="A68" s="59"/>
      <c r="B68" s="60"/>
      <c r="C68" s="59"/>
      <c r="D68" s="59"/>
    </row>
    <row r="69" spans="1:4" ht="15" customHeight="1">
      <c r="A69" s="59"/>
      <c r="B69" s="60"/>
      <c r="C69" s="59"/>
      <c r="D69" s="59"/>
    </row>
    <row r="70" spans="1:4" ht="15" customHeight="1">
      <c r="A70" s="59"/>
      <c r="B70" s="60"/>
      <c r="C70" s="59"/>
      <c r="D70" s="59"/>
    </row>
    <row r="71" spans="1:4" ht="15" customHeight="1">
      <c r="A71" s="59"/>
      <c r="B71" s="60"/>
      <c r="C71" s="59"/>
      <c r="D71" s="59"/>
    </row>
    <row r="72" spans="1:4" ht="15" customHeight="1">
      <c r="A72" s="59"/>
      <c r="B72" s="60"/>
      <c r="C72" s="59"/>
      <c r="D72" s="59"/>
    </row>
    <row r="73" spans="1:4" ht="15" customHeight="1">
      <c r="A73" s="59"/>
      <c r="B73" s="60"/>
      <c r="C73" s="59"/>
      <c r="D73" s="59"/>
    </row>
    <row r="74" spans="1:4" ht="15" customHeight="1">
      <c r="A74" s="59"/>
      <c r="B74" s="60"/>
      <c r="C74" s="59"/>
      <c r="D74" s="59"/>
    </row>
    <row r="75" spans="1:4" ht="15" customHeight="1">
      <c r="A75" s="59"/>
      <c r="B75" s="60"/>
      <c r="C75" s="59"/>
      <c r="D75" s="59"/>
    </row>
    <row r="76" spans="1:4" ht="15" customHeight="1">
      <c r="A76" s="59"/>
      <c r="B76" s="60"/>
      <c r="C76" s="59"/>
      <c r="D76" s="59"/>
    </row>
    <row r="77" spans="1:4" ht="15" customHeight="1">
      <c r="A77" s="59"/>
      <c r="B77" s="60"/>
      <c r="C77" s="59"/>
      <c r="D77" s="59"/>
    </row>
    <row r="78" spans="1:4" ht="15" customHeight="1">
      <c r="A78" s="59"/>
      <c r="B78" s="60"/>
      <c r="C78" s="59"/>
      <c r="D78" s="59"/>
    </row>
    <row r="79" spans="1:4" ht="15" customHeight="1">
      <c r="A79" s="59"/>
      <c r="B79" s="60"/>
      <c r="C79" s="59"/>
      <c r="D79" s="59"/>
    </row>
    <row r="80" spans="1:4" ht="15" customHeight="1">
      <c r="A80" s="59"/>
      <c r="B80" s="60"/>
      <c r="C80" s="59"/>
      <c r="D80" s="59"/>
    </row>
    <row r="81" spans="1:4" ht="15" customHeight="1">
      <c r="A81" s="59"/>
      <c r="B81" s="60"/>
      <c r="C81" s="59"/>
      <c r="D81" s="59"/>
    </row>
    <row r="82" spans="1:4" ht="15" customHeight="1">
      <c r="A82" s="59"/>
      <c r="B82" s="60"/>
      <c r="C82" s="59"/>
      <c r="D82" s="59"/>
    </row>
    <row r="83" spans="1:4" ht="15" customHeight="1">
      <c r="A83" s="59"/>
      <c r="B83" s="60"/>
      <c r="C83" s="59"/>
      <c r="D83" s="59"/>
    </row>
    <row r="84" spans="1:4" ht="15" customHeight="1">
      <c r="A84" s="59"/>
      <c r="B84" s="60"/>
      <c r="C84" s="59"/>
      <c r="D84" s="59"/>
    </row>
    <row r="85" spans="1:4" ht="15" customHeight="1">
      <c r="A85" s="59"/>
      <c r="B85" s="60"/>
      <c r="C85" s="59"/>
      <c r="D85" s="59"/>
    </row>
    <row r="86" spans="1:4" ht="15" customHeight="1">
      <c r="A86" s="59"/>
      <c r="B86" s="60"/>
      <c r="C86" s="59"/>
      <c r="D86" s="59"/>
    </row>
    <row r="87" spans="1:4" ht="15" customHeight="1">
      <c r="A87" s="59"/>
      <c r="B87" s="60"/>
      <c r="C87" s="59"/>
      <c r="D87" s="59"/>
    </row>
    <row r="88" spans="1:4" ht="15" customHeight="1">
      <c r="A88" s="59"/>
      <c r="B88" s="60"/>
      <c r="C88" s="59"/>
      <c r="D88" s="59"/>
    </row>
    <row r="89" spans="1:4" ht="15" customHeight="1">
      <c r="A89" s="59"/>
      <c r="B89" s="60"/>
      <c r="C89" s="59"/>
      <c r="D89" s="59"/>
    </row>
    <row r="90" spans="1:4" ht="15" customHeight="1">
      <c r="A90" s="59"/>
      <c r="B90" s="60"/>
      <c r="C90" s="59"/>
      <c r="D90" s="59"/>
    </row>
    <row r="91" spans="1:4" ht="15" customHeight="1">
      <c r="A91" s="59"/>
      <c r="B91" s="60"/>
      <c r="C91" s="59"/>
      <c r="D91" s="59"/>
    </row>
    <row r="92" spans="1:4" ht="15" customHeight="1">
      <c r="A92" s="59"/>
      <c r="B92" s="60"/>
      <c r="C92" s="59"/>
      <c r="D92" s="59"/>
    </row>
    <row r="93" spans="1:4" ht="15" customHeight="1">
      <c r="A93" s="59"/>
      <c r="B93" s="60"/>
      <c r="C93" s="59"/>
      <c r="D93" s="59"/>
    </row>
    <row r="94" spans="1:4" ht="15" customHeight="1">
      <c r="A94" s="59"/>
      <c r="B94" s="60"/>
      <c r="C94" s="59"/>
      <c r="D94" s="59"/>
    </row>
    <row r="95" spans="1:4" ht="15" customHeight="1">
      <c r="A95" s="59"/>
      <c r="B95" s="60"/>
      <c r="C95" s="59"/>
      <c r="D95" s="59"/>
    </row>
    <row r="96" spans="1:4" ht="15" customHeight="1">
      <c r="A96" s="59"/>
      <c r="B96" s="60"/>
      <c r="C96" s="59"/>
      <c r="D96" s="59"/>
    </row>
    <row r="97" spans="1:4" ht="15" customHeight="1">
      <c r="A97" s="59"/>
      <c r="B97" s="60"/>
      <c r="C97" s="59"/>
      <c r="D97" s="59"/>
    </row>
    <row r="98" spans="1:4" ht="15" customHeight="1">
      <c r="A98" s="59"/>
      <c r="B98" s="60"/>
      <c r="C98" s="59"/>
      <c r="D98" s="59"/>
    </row>
    <row r="99" spans="1:4" ht="15" customHeight="1">
      <c r="A99" s="59"/>
      <c r="B99" s="60"/>
      <c r="C99" s="59"/>
      <c r="D99" s="59"/>
    </row>
    <row r="100" spans="1:4" ht="15" customHeight="1">
      <c r="A100" s="59"/>
      <c r="B100" s="60"/>
      <c r="C100" s="59"/>
      <c r="D100" s="59"/>
    </row>
    <row r="101" spans="1:4" ht="15" customHeight="1">
      <c r="A101" s="59"/>
      <c r="B101" s="60"/>
      <c r="C101" s="59"/>
      <c r="D101" s="59"/>
    </row>
    <row r="102" spans="1:4" ht="15" customHeight="1">
      <c r="A102" s="59"/>
      <c r="B102" s="60"/>
      <c r="C102" s="59"/>
      <c r="D102" s="59"/>
    </row>
    <row r="103" spans="1:4" ht="15" customHeight="1">
      <c r="A103" s="59"/>
      <c r="B103" s="60"/>
      <c r="C103" s="59"/>
      <c r="D103" s="59"/>
    </row>
    <row r="104" spans="1:4" ht="15" customHeight="1">
      <c r="A104" s="59"/>
      <c r="B104" s="60"/>
      <c r="C104" s="59"/>
      <c r="D104" s="59"/>
    </row>
    <row r="105" spans="1:4" ht="15" customHeight="1">
      <c r="A105" s="59"/>
      <c r="B105" s="60"/>
      <c r="C105" s="59"/>
      <c r="D105" s="59"/>
    </row>
    <row r="106" spans="1:4" ht="15" customHeight="1">
      <c r="A106" s="59"/>
      <c r="B106" s="60"/>
      <c r="C106" s="59"/>
      <c r="D106" s="59"/>
    </row>
    <row r="107" spans="1:4" ht="15" customHeight="1">
      <c r="A107" s="59"/>
      <c r="B107" s="60"/>
      <c r="C107" s="59"/>
      <c r="D107" s="59"/>
    </row>
    <row r="108" spans="1:4" ht="15" customHeight="1">
      <c r="A108" s="59"/>
      <c r="B108" s="60"/>
      <c r="C108" s="59"/>
      <c r="D108" s="59"/>
    </row>
    <row r="109" spans="1:4" ht="15" customHeight="1">
      <c r="A109" s="59"/>
      <c r="B109" s="60"/>
      <c r="C109" s="59"/>
      <c r="D109" s="59"/>
    </row>
    <row r="110" spans="1:4" ht="15" customHeight="1">
      <c r="A110" s="59"/>
      <c r="B110" s="60"/>
      <c r="C110" s="59"/>
      <c r="D110" s="59"/>
    </row>
    <row r="111" spans="1:4" ht="15" customHeight="1">
      <c r="A111" s="59"/>
      <c r="B111" s="60"/>
      <c r="C111" s="59"/>
      <c r="D111" s="59"/>
    </row>
    <row r="112" spans="1:4" ht="15" customHeight="1">
      <c r="A112" s="59"/>
      <c r="B112" s="60"/>
      <c r="C112" s="59"/>
      <c r="D112" s="59"/>
    </row>
    <row r="113" spans="1:4" ht="15" customHeight="1">
      <c r="A113" s="59"/>
      <c r="B113" s="60"/>
      <c r="C113" s="59"/>
      <c r="D113" s="59"/>
    </row>
    <row r="114" spans="1:4" ht="15" customHeight="1">
      <c r="A114" s="59"/>
      <c r="B114" s="60"/>
      <c r="C114" s="59"/>
      <c r="D114" s="59"/>
    </row>
    <row r="115" spans="1:4" ht="15" customHeight="1">
      <c r="A115" s="59"/>
      <c r="B115" s="60"/>
      <c r="C115" s="59"/>
      <c r="D115" s="59"/>
    </row>
    <row r="116" spans="1:4" ht="15" customHeight="1">
      <c r="A116" s="59"/>
      <c r="B116" s="60"/>
      <c r="C116" s="59"/>
      <c r="D116" s="59"/>
    </row>
    <row r="117" spans="1:4" ht="15" customHeight="1">
      <c r="A117" s="59"/>
      <c r="B117" s="60"/>
      <c r="C117" s="59"/>
      <c r="D117" s="59"/>
    </row>
    <row r="118" spans="1:4" ht="15" customHeight="1">
      <c r="A118" s="59"/>
      <c r="B118" s="60"/>
      <c r="C118" s="59"/>
      <c r="D118" s="59"/>
    </row>
    <row r="119" spans="1:4" ht="15" customHeight="1">
      <c r="A119" s="59"/>
      <c r="B119" s="60"/>
      <c r="C119" s="59"/>
      <c r="D119" s="59"/>
    </row>
    <row r="120" spans="1:4" ht="15" customHeight="1">
      <c r="A120" s="59"/>
      <c r="B120" s="60"/>
      <c r="C120" s="59"/>
      <c r="D120" s="59"/>
    </row>
    <row r="121" spans="1:4" ht="15" customHeight="1">
      <c r="A121" s="59"/>
      <c r="B121" s="60"/>
      <c r="C121" s="59"/>
      <c r="D121" s="59"/>
    </row>
    <row r="122" spans="1:4" ht="15" customHeight="1">
      <c r="A122" s="59"/>
      <c r="B122" s="60"/>
      <c r="C122" s="59"/>
      <c r="D122" s="59"/>
    </row>
    <row r="123" spans="1:4" ht="15" customHeight="1">
      <c r="A123" s="59"/>
      <c r="B123" s="60"/>
      <c r="C123" s="59"/>
      <c r="D123" s="59"/>
    </row>
    <row r="124" spans="1:4" ht="15" customHeight="1">
      <c r="A124" s="59"/>
      <c r="B124" s="60"/>
      <c r="C124" s="59"/>
      <c r="D124" s="59"/>
    </row>
    <row r="125" spans="1:4" ht="15" customHeight="1">
      <c r="A125" s="59"/>
      <c r="B125" s="60"/>
      <c r="C125" s="59"/>
      <c r="D125" s="59"/>
    </row>
    <row r="126" spans="1:4" ht="15" customHeight="1">
      <c r="A126" s="59"/>
      <c r="B126" s="60"/>
      <c r="C126" s="59"/>
      <c r="D126" s="59"/>
    </row>
    <row r="127" spans="1:4" ht="15" customHeight="1">
      <c r="A127" s="59"/>
      <c r="B127" s="60"/>
      <c r="C127" s="59"/>
      <c r="D127" s="59"/>
    </row>
    <row r="128" spans="1:4" ht="15" customHeight="1">
      <c r="A128" s="59"/>
      <c r="B128" s="60"/>
      <c r="C128" s="59"/>
      <c r="D128" s="59"/>
    </row>
    <row r="129" spans="1:4" ht="15" customHeight="1">
      <c r="A129" s="59"/>
      <c r="B129" s="60"/>
      <c r="C129" s="59"/>
      <c r="D129" s="59"/>
    </row>
    <row r="130" spans="1:4" ht="15" customHeight="1">
      <c r="A130" s="59"/>
      <c r="B130" s="60"/>
      <c r="C130" s="59"/>
      <c r="D130" s="59"/>
    </row>
    <row r="131" spans="1:4" ht="15" customHeight="1">
      <c r="A131" s="59"/>
      <c r="B131" s="60"/>
      <c r="C131" s="59"/>
      <c r="D131" s="59"/>
    </row>
    <row r="132" spans="1:4" ht="15" customHeight="1">
      <c r="A132" s="59"/>
      <c r="B132" s="60"/>
      <c r="C132" s="59"/>
      <c r="D132" s="59"/>
    </row>
    <row r="133" spans="1:4" ht="15" customHeight="1">
      <c r="A133" s="59"/>
      <c r="B133" s="60"/>
      <c r="C133" s="59"/>
      <c r="D133" s="59"/>
    </row>
    <row r="134" spans="1:4" ht="15" customHeight="1">
      <c r="A134" s="59"/>
      <c r="B134" s="60"/>
      <c r="C134" s="59"/>
      <c r="D134" s="59"/>
    </row>
    <row r="135" spans="1:4" ht="15" customHeight="1">
      <c r="A135" s="59"/>
      <c r="B135" s="60"/>
      <c r="C135" s="59"/>
      <c r="D135" s="59"/>
    </row>
    <row r="136" spans="1:4" ht="15" customHeight="1">
      <c r="A136" s="59"/>
      <c r="B136" s="60"/>
      <c r="C136" s="59"/>
      <c r="D136" s="59"/>
    </row>
    <row r="137" spans="1:4" ht="15" customHeight="1">
      <c r="A137" s="59"/>
      <c r="B137" s="60"/>
      <c r="C137" s="59"/>
      <c r="D137" s="59"/>
    </row>
    <row r="138" spans="1:4" ht="15" customHeight="1">
      <c r="A138" s="59"/>
      <c r="B138" s="60"/>
      <c r="C138" s="59"/>
      <c r="D138" s="59"/>
    </row>
    <row r="139" spans="1:4" ht="15" customHeight="1">
      <c r="A139" s="59"/>
      <c r="B139" s="60"/>
      <c r="C139" s="59"/>
      <c r="D139" s="59"/>
    </row>
    <row r="140" spans="1:4" ht="15" customHeight="1">
      <c r="A140" s="59"/>
      <c r="B140" s="60"/>
      <c r="C140" s="59"/>
      <c r="D140" s="59"/>
    </row>
    <row r="141" spans="1:4" ht="15" customHeight="1">
      <c r="A141" s="59"/>
      <c r="B141" s="60"/>
      <c r="C141" s="59"/>
      <c r="D141" s="59"/>
    </row>
    <row r="142" spans="1:4" ht="15" customHeight="1">
      <c r="A142" s="59"/>
      <c r="B142" s="60"/>
      <c r="C142" s="59"/>
      <c r="D142" s="59"/>
    </row>
    <row r="143" spans="1:4" ht="15" customHeight="1">
      <c r="A143" s="59"/>
      <c r="B143" s="60"/>
      <c r="C143" s="59"/>
      <c r="D143" s="59"/>
    </row>
    <row r="144" spans="1:4" ht="15" customHeight="1">
      <c r="A144" s="59"/>
      <c r="B144" s="60"/>
      <c r="C144" s="59"/>
      <c r="D144" s="59"/>
    </row>
    <row r="145" spans="1:4" ht="15" customHeight="1">
      <c r="A145" s="59"/>
      <c r="B145" s="60"/>
      <c r="C145" s="59"/>
      <c r="D145" s="59"/>
    </row>
    <row r="146" spans="1:4" ht="15" customHeight="1">
      <c r="A146" s="59"/>
      <c r="B146" s="60"/>
      <c r="C146" s="59"/>
      <c r="D146" s="59"/>
    </row>
    <row r="147" spans="1:4" ht="15" customHeight="1">
      <c r="A147" s="59"/>
      <c r="B147" s="60"/>
      <c r="C147" s="59"/>
      <c r="D147" s="59"/>
    </row>
    <row r="148" spans="1:4" ht="15" customHeight="1">
      <c r="A148" s="59"/>
      <c r="B148" s="60"/>
      <c r="C148" s="59"/>
      <c r="D148" s="59"/>
    </row>
    <row r="149" spans="1:4" ht="15" customHeight="1">
      <c r="A149" s="59"/>
      <c r="B149" s="60"/>
      <c r="C149" s="59"/>
      <c r="D149" s="59"/>
    </row>
    <row r="150" spans="1:4" ht="15" customHeight="1">
      <c r="A150" s="59"/>
      <c r="B150" s="60"/>
      <c r="C150" s="59"/>
      <c r="D150" s="59"/>
    </row>
    <row r="151" spans="1:4" ht="15" customHeight="1">
      <c r="A151" s="59"/>
      <c r="B151" s="60"/>
      <c r="C151" s="59"/>
      <c r="D151" s="59"/>
    </row>
    <row r="152" spans="1:4" ht="15" customHeight="1">
      <c r="A152" s="59"/>
      <c r="B152" s="60"/>
      <c r="C152" s="59"/>
      <c r="D152" s="59"/>
    </row>
    <row r="153" spans="1:4" ht="15" customHeight="1">
      <c r="A153" s="59"/>
      <c r="B153" s="60"/>
      <c r="C153" s="59"/>
      <c r="D153" s="59"/>
    </row>
    <row r="154" spans="1:4" ht="15" customHeight="1">
      <c r="A154" s="59"/>
      <c r="B154" s="60"/>
      <c r="C154" s="59"/>
      <c r="D154" s="59"/>
    </row>
    <row r="155" spans="1:4" ht="15" customHeight="1">
      <c r="A155" s="59"/>
      <c r="B155" s="60"/>
      <c r="C155" s="59"/>
      <c r="D155" s="59"/>
    </row>
    <row r="156" spans="1:4" ht="15" customHeight="1">
      <c r="A156" s="59"/>
      <c r="B156" s="60"/>
      <c r="C156" s="59"/>
      <c r="D156" s="59"/>
    </row>
    <row r="157" spans="1:4" ht="15" customHeight="1">
      <c r="A157" s="59"/>
      <c r="B157" s="60"/>
      <c r="C157" s="59"/>
      <c r="D157" s="59"/>
    </row>
    <row r="158" spans="1:4" ht="15" customHeight="1">
      <c r="A158" s="59"/>
      <c r="B158" s="60"/>
      <c r="C158" s="59"/>
      <c r="D158" s="59"/>
    </row>
    <row r="159" spans="1:4" ht="15" customHeight="1">
      <c r="A159" s="59"/>
      <c r="B159" s="60"/>
      <c r="C159" s="59"/>
      <c r="D159" s="59"/>
    </row>
    <row r="160" spans="1:4" ht="15" customHeight="1">
      <c r="A160" s="59"/>
      <c r="B160" s="60"/>
      <c r="C160" s="59"/>
      <c r="D160" s="59"/>
    </row>
    <row r="161" spans="1:4" ht="15" customHeight="1">
      <c r="A161" s="59"/>
      <c r="B161" s="60"/>
      <c r="C161" s="59"/>
      <c r="D161" s="59"/>
    </row>
    <row r="162" spans="1:4" ht="15" customHeight="1">
      <c r="A162" s="59"/>
      <c r="B162" s="60"/>
      <c r="C162" s="59"/>
      <c r="D162" s="59"/>
    </row>
    <row r="163" spans="1:4" ht="15" customHeight="1">
      <c r="A163" s="59"/>
      <c r="B163" s="60"/>
      <c r="C163" s="59"/>
      <c r="D163" s="59"/>
    </row>
    <row r="164" spans="1:4" ht="15" customHeight="1">
      <c r="A164" s="59"/>
      <c r="B164" s="60"/>
      <c r="C164" s="59"/>
      <c r="D164" s="59"/>
    </row>
    <row r="165" spans="1:4" ht="15" customHeight="1">
      <c r="A165" s="59"/>
      <c r="B165" s="60"/>
      <c r="C165" s="59"/>
      <c r="D165" s="59"/>
    </row>
    <row r="166" spans="1:4" ht="15" customHeight="1">
      <c r="A166" s="59"/>
      <c r="B166" s="60"/>
      <c r="C166" s="59"/>
      <c r="D166" s="59"/>
    </row>
    <row r="167" spans="1:4" ht="15" customHeight="1">
      <c r="A167" s="59"/>
      <c r="B167" s="60"/>
      <c r="C167" s="59"/>
      <c r="D167" s="59"/>
    </row>
    <row r="168" spans="1:4" ht="15" customHeight="1">
      <c r="A168" s="59"/>
      <c r="B168" s="60"/>
      <c r="C168" s="59"/>
      <c r="D168" s="59"/>
    </row>
    <row r="169" spans="1:4" ht="15" customHeight="1">
      <c r="A169" s="59"/>
      <c r="B169" s="60"/>
      <c r="C169" s="59"/>
      <c r="D169" s="59"/>
    </row>
    <row r="170" spans="1:4" ht="15" customHeight="1">
      <c r="A170" s="59"/>
      <c r="B170" s="60"/>
      <c r="C170" s="59"/>
      <c r="D170" s="59"/>
    </row>
    <row r="171" spans="1:4" ht="15" customHeight="1">
      <c r="A171" s="59"/>
      <c r="B171" s="60"/>
      <c r="C171" s="59"/>
      <c r="D171" s="59"/>
    </row>
    <row r="172" spans="1:4" ht="15" customHeight="1">
      <c r="A172" s="59"/>
      <c r="B172" s="60"/>
      <c r="C172" s="59"/>
      <c r="D172" s="59"/>
    </row>
    <row r="173" spans="1:4" ht="15" customHeight="1">
      <c r="A173" s="59"/>
      <c r="B173" s="60"/>
      <c r="C173" s="59"/>
      <c r="D173" s="59"/>
    </row>
    <row r="174" spans="1:4" ht="15" customHeight="1">
      <c r="A174" s="59"/>
      <c r="B174" s="60"/>
      <c r="C174" s="59"/>
      <c r="D174" s="59"/>
    </row>
    <row r="175" spans="1:4" ht="15" customHeight="1">
      <c r="A175" s="59"/>
      <c r="B175" s="60"/>
      <c r="C175" s="59"/>
      <c r="D175" s="59"/>
    </row>
    <row r="176" spans="1:4" ht="15" customHeight="1">
      <c r="A176" s="59"/>
      <c r="B176" s="60"/>
      <c r="C176" s="59"/>
      <c r="D176" s="59"/>
    </row>
    <row r="177" spans="1:4" ht="15" customHeight="1">
      <c r="A177" s="59"/>
      <c r="B177" s="60"/>
      <c r="C177" s="59"/>
      <c r="D177" s="59"/>
    </row>
    <row r="178" spans="1:4" ht="15" customHeight="1">
      <c r="A178" s="59"/>
      <c r="B178" s="60"/>
      <c r="C178" s="59"/>
      <c r="D178" s="59"/>
    </row>
    <row r="179" spans="1:4" ht="15" customHeight="1">
      <c r="A179" s="59"/>
      <c r="B179" s="60"/>
      <c r="C179" s="59"/>
      <c r="D179" s="59"/>
    </row>
    <row r="180" spans="1:4" ht="15" customHeight="1">
      <c r="A180" s="59"/>
      <c r="B180" s="60"/>
      <c r="C180" s="59"/>
      <c r="D180" s="59"/>
    </row>
    <row r="181" spans="1:4" ht="15" customHeight="1">
      <c r="A181" s="59"/>
      <c r="B181" s="60"/>
      <c r="C181" s="59"/>
      <c r="D181" s="59"/>
    </row>
    <row r="182" spans="1:4" ht="15" customHeight="1">
      <c r="A182" s="59"/>
      <c r="B182" s="60"/>
      <c r="C182" s="59"/>
      <c r="D182" s="59"/>
    </row>
    <row r="183" spans="1:4" ht="15" customHeight="1">
      <c r="A183" s="59"/>
      <c r="B183" s="60"/>
      <c r="C183" s="59"/>
      <c r="D183" s="59"/>
    </row>
    <row r="184" spans="1:4" ht="15" customHeight="1">
      <c r="A184" s="59"/>
      <c r="B184" s="60"/>
      <c r="C184" s="59"/>
      <c r="D184" s="59"/>
    </row>
    <row r="185" spans="1:4" ht="15" customHeight="1">
      <c r="A185" s="59"/>
      <c r="B185" s="60"/>
      <c r="C185" s="59"/>
      <c r="D185" s="59"/>
    </row>
    <row r="186" spans="1:4" ht="15" customHeight="1">
      <c r="A186" s="59"/>
      <c r="B186" s="60"/>
      <c r="C186" s="59"/>
      <c r="D186" s="59"/>
    </row>
    <row r="187" spans="1:4" ht="15" customHeight="1">
      <c r="A187" s="59"/>
      <c r="B187" s="60"/>
      <c r="C187" s="59"/>
      <c r="D187" s="59"/>
    </row>
    <row r="188" spans="1:4" ht="15" customHeight="1">
      <c r="A188" s="59"/>
      <c r="B188" s="60"/>
      <c r="C188" s="59"/>
      <c r="D188" s="59"/>
    </row>
    <row r="189" spans="1:4" ht="15" customHeight="1">
      <c r="A189" s="59"/>
      <c r="B189" s="60"/>
      <c r="C189" s="59"/>
      <c r="D189" s="59"/>
    </row>
    <row r="190" spans="1:4" ht="15" customHeight="1">
      <c r="A190" s="59"/>
      <c r="B190" s="60"/>
      <c r="C190" s="59"/>
      <c r="D190" s="59"/>
    </row>
    <row r="191" spans="1:4" ht="15" customHeight="1">
      <c r="A191" s="59"/>
      <c r="B191" s="60"/>
      <c r="C191" s="59"/>
      <c r="D191" s="59"/>
    </row>
    <row r="192" spans="1:4" ht="15" customHeight="1">
      <c r="A192" s="59"/>
      <c r="B192" s="60"/>
      <c r="C192" s="59"/>
      <c r="D192" s="59"/>
    </row>
    <row r="193" spans="1:4" ht="15" customHeight="1">
      <c r="A193" s="59"/>
      <c r="B193" s="60"/>
      <c r="C193" s="59"/>
      <c r="D193" s="59"/>
    </row>
    <row r="194" spans="1:4" ht="15" customHeight="1">
      <c r="A194" s="59"/>
      <c r="B194" s="60"/>
      <c r="C194" s="59"/>
      <c r="D194" s="59"/>
    </row>
    <row r="195" spans="1:4" ht="15" customHeight="1">
      <c r="A195" s="59"/>
      <c r="B195" s="60"/>
      <c r="C195" s="59"/>
      <c r="D195" s="59"/>
    </row>
    <row r="196" spans="1:4" ht="15" customHeight="1">
      <c r="A196" s="59"/>
      <c r="B196" s="60"/>
      <c r="C196" s="59"/>
      <c r="D196" s="59"/>
    </row>
    <row r="197" spans="1:4" ht="15" customHeight="1">
      <c r="A197" s="59"/>
      <c r="B197" s="60"/>
      <c r="C197" s="59"/>
      <c r="D197" s="59"/>
    </row>
    <row r="198" spans="1:4" ht="15" customHeight="1">
      <c r="A198" s="59"/>
      <c r="B198" s="60"/>
      <c r="C198" s="59"/>
      <c r="D198" s="59"/>
    </row>
    <row r="199" spans="1:4" ht="15" customHeight="1">
      <c r="A199" s="59"/>
      <c r="B199" s="60"/>
      <c r="C199" s="59"/>
      <c r="D199" s="59"/>
    </row>
    <row r="200" spans="1:4" ht="15" customHeight="1">
      <c r="A200" s="59"/>
      <c r="B200" s="60"/>
      <c r="C200" s="59"/>
      <c r="D200" s="59"/>
    </row>
    <row r="201" spans="1:4" ht="15" customHeight="1">
      <c r="A201" s="59"/>
      <c r="B201" s="60"/>
      <c r="C201" s="59"/>
      <c r="D201" s="59"/>
    </row>
    <row r="202" spans="1:4" ht="15" customHeight="1">
      <c r="A202" s="59"/>
      <c r="B202" s="60"/>
      <c r="C202" s="59"/>
      <c r="D202" s="59"/>
    </row>
    <row r="203" spans="1:4" ht="15" customHeight="1">
      <c r="A203" s="59"/>
      <c r="B203" s="60"/>
      <c r="C203" s="59"/>
      <c r="D203" s="59"/>
    </row>
    <row r="204" spans="1:4" ht="15" customHeight="1">
      <c r="A204" s="59"/>
      <c r="B204" s="60"/>
      <c r="C204" s="59"/>
      <c r="D204" s="59"/>
    </row>
    <row r="205" spans="1:4" ht="15" customHeight="1">
      <c r="A205" s="59"/>
      <c r="B205" s="60"/>
      <c r="C205" s="59"/>
      <c r="D205" s="59"/>
    </row>
    <row r="206" spans="1:4" ht="15" customHeight="1">
      <c r="A206" s="59"/>
      <c r="B206" s="60"/>
      <c r="C206" s="59"/>
      <c r="D206" s="59"/>
    </row>
    <row r="207" spans="1:4" ht="15" customHeight="1">
      <c r="A207" s="59"/>
      <c r="B207" s="60"/>
      <c r="C207" s="59"/>
      <c r="D207" s="59"/>
    </row>
    <row r="208" spans="1:4" ht="15" customHeight="1">
      <c r="A208" s="59"/>
      <c r="B208" s="60"/>
      <c r="C208" s="59"/>
      <c r="D208" s="59"/>
    </row>
    <row r="209" spans="1:4" ht="15" customHeight="1">
      <c r="A209" s="59"/>
      <c r="B209" s="60"/>
      <c r="C209" s="59"/>
      <c r="D209" s="59"/>
    </row>
    <row r="210" spans="1:4" ht="15" customHeight="1">
      <c r="A210" s="59"/>
      <c r="B210" s="60"/>
      <c r="C210" s="59"/>
      <c r="D210" s="59"/>
    </row>
    <row r="211" spans="1:4" ht="15" customHeight="1">
      <c r="A211" s="59"/>
      <c r="B211" s="60"/>
      <c r="C211" s="59"/>
      <c r="D211" s="59"/>
    </row>
    <row r="212" spans="1:4" ht="15" customHeight="1">
      <c r="A212" s="59"/>
      <c r="B212" s="60"/>
      <c r="C212" s="59"/>
      <c r="D212" s="59"/>
    </row>
    <row r="213" spans="1:4" ht="15" customHeight="1">
      <c r="A213" s="59"/>
      <c r="B213" s="60"/>
      <c r="C213" s="59"/>
      <c r="D213" s="59"/>
    </row>
    <row r="214" spans="1:4" ht="15" customHeight="1">
      <c r="A214" s="59"/>
      <c r="B214" s="60"/>
      <c r="C214" s="59"/>
      <c r="D214" s="59"/>
    </row>
    <row r="215" spans="1:4" ht="15" customHeight="1">
      <c r="A215" s="59"/>
      <c r="B215" s="60"/>
      <c r="C215" s="59"/>
      <c r="D215" s="59"/>
    </row>
    <row r="216" spans="1:4" ht="15" customHeight="1">
      <c r="A216" s="59"/>
      <c r="B216" s="60"/>
      <c r="C216" s="59"/>
      <c r="D216" s="59"/>
    </row>
    <row r="217" spans="1:4" ht="15" customHeight="1">
      <c r="A217" s="59"/>
      <c r="B217" s="60"/>
      <c r="C217" s="59"/>
      <c r="D217" s="59"/>
    </row>
    <row r="218" spans="1:4" ht="15" customHeight="1">
      <c r="A218" s="59"/>
      <c r="B218" s="60"/>
      <c r="C218" s="59"/>
      <c r="D218" s="59"/>
    </row>
    <row r="219" spans="1:4" ht="15" customHeight="1">
      <c r="A219" s="59"/>
      <c r="B219" s="60"/>
      <c r="C219" s="59"/>
      <c r="D219" s="59"/>
    </row>
    <row r="220" spans="1:4" ht="15" customHeight="1">
      <c r="A220" s="59"/>
      <c r="B220" s="60"/>
      <c r="C220" s="59"/>
      <c r="D220" s="59"/>
    </row>
    <row r="221" spans="1:4" ht="15" customHeight="1">
      <c r="A221" s="59"/>
      <c r="B221" s="60"/>
      <c r="C221" s="59"/>
      <c r="D221" s="59"/>
    </row>
    <row r="222" spans="1:4" ht="15" customHeight="1">
      <c r="A222" s="59"/>
      <c r="B222" s="60"/>
      <c r="C222" s="59"/>
      <c r="D222" s="59"/>
    </row>
    <row r="223" spans="1:4" ht="15" customHeight="1">
      <c r="A223" s="59"/>
      <c r="B223" s="60"/>
      <c r="C223" s="59"/>
      <c r="D223" s="59"/>
    </row>
    <row r="224" spans="1:4" ht="15" customHeight="1">
      <c r="A224" s="59"/>
      <c r="B224" s="60"/>
      <c r="C224" s="59"/>
      <c r="D224" s="59"/>
    </row>
    <row r="225" spans="1:4" ht="15" customHeight="1">
      <c r="A225" s="59"/>
      <c r="B225" s="60"/>
      <c r="C225" s="59"/>
      <c r="D225" s="59"/>
    </row>
    <row r="226" spans="1:4" ht="15" customHeight="1">
      <c r="A226" s="59"/>
      <c r="B226" s="60"/>
      <c r="C226" s="59"/>
      <c r="D226" s="59"/>
    </row>
    <row r="227" spans="1:4" ht="15" customHeight="1">
      <c r="A227" s="59"/>
      <c r="B227" s="60"/>
      <c r="C227" s="59"/>
      <c r="D227" s="59"/>
    </row>
    <row r="228" spans="1:4" ht="15" customHeight="1">
      <c r="A228" s="59"/>
      <c r="B228" s="60"/>
      <c r="C228" s="59"/>
      <c r="D228" s="59"/>
    </row>
    <row r="229" spans="1:4" ht="15" customHeight="1">
      <c r="A229" s="59"/>
      <c r="B229" s="60"/>
      <c r="C229" s="59"/>
      <c r="D229" s="59"/>
    </row>
    <row r="230" spans="1:4" ht="15" customHeight="1">
      <c r="A230" s="59"/>
      <c r="B230" s="60"/>
      <c r="C230" s="59"/>
      <c r="D230" s="59"/>
    </row>
    <row r="231" spans="1:4" ht="15" customHeight="1">
      <c r="A231" s="59"/>
      <c r="B231" s="60"/>
      <c r="C231" s="59"/>
      <c r="D231" s="59"/>
    </row>
    <row r="232" spans="1:4" ht="15" customHeight="1">
      <c r="A232" s="59"/>
      <c r="B232" s="60"/>
      <c r="C232" s="59"/>
      <c r="D232" s="59"/>
    </row>
    <row r="233" spans="1:4" ht="15" customHeight="1">
      <c r="A233" s="59"/>
      <c r="B233" s="60"/>
      <c r="C233" s="59"/>
      <c r="D233" s="59"/>
    </row>
    <row r="234" spans="1:4" ht="15" customHeight="1">
      <c r="A234" s="59"/>
      <c r="B234" s="60"/>
      <c r="C234" s="59"/>
      <c r="D234" s="59"/>
    </row>
    <row r="235" spans="1:4" ht="15" customHeight="1">
      <c r="A235" s="59"/>
      <c r="B235" s="60"/>
      <c r="C235" s="59"/>
      <c r="D235" s="59"/>
    </row>
    <row r="236" spans="1:4" ht="15" customHeight="1">
      <c r="A236" s="59"/>
      <c r="B236" s="60"/>
      <c r="C236" s="59"/>
      <c r="D236" s="59"/>
    </row>
    <row r="237" spans="1:4" ht="15" customHeight="1">
      <c r="A237" s="59"/>
      <c r="B237" s="60"/>
      <c r="C237" s="59"/>
      <c r="D237" s="59"/>
    </row>
    <row r="238" spans="1:4" ht="15" customHeight="1">
      <c r="A238" s="59"/>
      <c r="B238" s="60"/>
      <c r="C238" s="59"/>
      <c r="D238" s="59"/>
    </row>
    <row r="239" spans="1:4" ht="15" customHeight="1">
      <c r="A239" s="59"/>
      <c r="B239" s="60"/>
      <c r="C239" s="59"/>
      <c r="D239" s="59"/>
    </row>
    <row r="240" spans="1:4" ht="15" customHeight="1">
      <c r="A240" s="59"/>
      <c r="B240" s="60"/>
      <c r="C240" s="59"/>
      <c r="D240" s="59"/>
    </row>
    <row r="241" spans="1:4" ht="15" customHeight="1">
      <c r="A241" s="59"/>
      <c r="B241" s="60"/>
      <c r="C241" s="59"/>
      <c r="D241" s="59"/>
    </row>
    <row r="242" spans="1:4" ht="15" customHeight="1">
      <c r="A242" s="59"/>
      <c r="B242" s="60"/>
      <c r="C242" s="59"/>
      <c r="D242" s="59"/>
    </row>
    <row r="243" spans="1:4" ht="15" customHeight="1">
      <c r="A243" s="59"/>
      <c r="B243" s="60"/>
      <c r="C243" s="59"/>
      <c r="D243" s="59"/>
    </row>
    <row r="244" spans="1:4" ht="15" customHeight="1">
      <c r="A244" s="59"/>
      <c r="B244" s="60"/>
      <c r="C244" s="59"/>
      <c r="D244" s="59"/>
    </row>
    <row r="245" spans="1:4" ht="15" customHeight="1">
      <c r="A245" s="59"/>
      <c r="B245" s="60"/>
      <c r="C245" s="59"/>
      <c r="D245" s="59"/>
    </row>
    <row r="246" spans="1:4" ht="15" customHeight="1">
      <c r="A246" s="59"/>
      <c r="B246" s="60"/>
      <c r="C246" s="59"/>
      <c r="D246" s="59"/>
    </row>
    <row r="247" spans="1:4" ht="15" customHeight="1">
      <c r="A247" s="59"/>
      <c r="B247" s="60"/>
      <c r="C247" s="59"/>
      <c r="D247" s="59"/>
    </row>
    <row r="248" spans="1:4" ht="15" customHeight="1">
      <c r="A248" s="59"/>
      <c r="B248" s="60"/>
      <c r="C248" s="59"/>
      <c r="D248" s="59"/>
    </row>
    <row r="249" spans="1:4" ht="15" customHeight="1">
      <c r="A249" s="59"/>
      <c r="B249" s="60"/>
      <c r="C249" s="59"/>
      <c r="D249" s="59"/>
    </row>
    <row r="250" spans="1:4" ht="15" customHeight="1">
      <c r="A250" s="59"/>
      <c r="B250" s="60"/>
      <c r="C250" s="59"/>
      <c r="D250" s="59"/>
    </row>
    <row r="251" spans="1:4" ht="15" customHeight="1">
      <c r="A251" s="59"/>
      <c r="B251" s="60"/>
      <c r="C251" s="59"/>
      <c r="D251" s="59"/>
    </row>
    <row r="252" spans="1:4" ht="15" customHeight="1">
      <c r="A252" s="59"/>
      <c r="B252" s="60"/>
      <c r="C252" s="59"/>
      <c r="D252" s="59"/>
    </row>
    <row r="253" spans="1:4" ht="15" customHeight="1">
      <c r="A253" s="59"/>
      <c r="B253" s="60"/>
      <c r="C253" s="59"/>
      <c r="D253" s="59"/>
    </row>
    <row r="254" spans="1:4" ht="15" customHeight="1">
      <c r="A254" s="59"/>
      <c r="B254" s="60"/>
      <c r="C254" s="59"/>
      <c r="D254" s="59"/>
    </row>
    <row r="255" spans="1:4" ht="15" customHeight="1">
      <c r="A255" s="59"/>
      <c r="B255" s="60"/>
      <c r="C255" s="59"/>
      <c r="D255" s="59"/>
    </row>
    <row r="256" spans="1:4" ht="15" customHeight="1">
      <c r="A256" s="59"/>
      <c r="B256" s="60"/>
      <c r="C256" s="59"/>
      <c r="D256" s="59"/>
    </row>
    <row r="257" spans="1:4" ht="15" customHeight="1">
      <c r="A257" s="59"/>
      <c r="B257" s="60"/>
      <c r="C257" s="59"/>
      <c r="D257" s="59"/>
    </row>
    <row r="258" spans="1:4" ht="15" customHeight="1">
      <c r="A258" s="59"/>
      <c r="B258" s="60"/>
      <c r="C258" s="59"/>
      <c r="D258" s="59"/>
    </row>
    <row r="259" spans="1:4" ht="15" customHeight="1">
      <c r="A259" s="59"/>
      <c r="B259" s="60"/>
      <c r="C259" s="59"/>
      <c r="D259" s="59"/>
    </row>
    <row r="260" spans="1:4" ht="15" customHeight="1">
      <c r="A260" s="59"/>
      <c r="B260" s="60"/>
      <c r="C260" s="59"/>
      <c r="D260" s="59"/>
    </row>
    <row r="261" spans="1:4" ht="15" customHeight="1">
      <c r="A261" s="59"/>
      <c r="B261" s="60"/>
      <c r="C261" s="59"/>
      <c r="D261" s="59"/>
    </row>
    <row r="262" spans="1:4" ht="15" customHeight="1">
      <c r="A262" s="59"/>
      <c r="B262" s="60"/>
      <c r="C262" s="59"/>
      <c r="D262" s="59"/>
    </row>
    <row r="263" spans="1:4" ht="15" customHeight="1">
      <c r="A263" s="59"/>
      <c r="B263" s="60"/>
      <c r="C263" s="59"/>
      <c r="D263" s="59"/>
    </row>
    <row r="264" spans="1:4" ht="15" customHeight="1">
      <c r="A264" s="59"/>
      <c r="B264" s="60"/>
      <c r="C264" s="59"/>
      <c r="D264" s="59"/>
    </row>
    <row r="265" spans="1:4" ht="15" customHeight="1">
      <c r="A265" s="59"/>
      <c r="B265" s="60"/>
      <c r="C265" s="59"/>
      <c r="D265" s="59"/>
    </row>
    <row r="266" spans="1:4" ht="15" customHeight="1">
      <c r="A266" s="59"/>
      <c r="B266" s="60"/>
      <c r="C266" s="59"/>
      <c r="D266" s="59"/>
    </row>
    <row r="267" spans="1:4" ht="15" customHeight="1">
      <c r="A267" s="59"/>
      <c r="B267" s="60"/>
      <c r="C267" s="59"/>
      <c r="D267" s="59"/>
    </row>
    <row r="268" spans="1:4" ht="15" customHeight="1">
      <c r="A268" s="59"/>
      <c r="B268" s="60"/>
      <c r="C268" s="59"/>
      <c r="D268" s="59"/>
    </row>
    <row r="269" spans="1:4" ht="15" customHeight="1">
      <c r="A269" s="59"/>
      <c r="B269" s="60"/>
      <c r="C269" s="59"/>
      <c r="D269" s="59"/>
    </row>
    <row r="270" spans="1:4" ht="15" customHeight="1">
      <c r="A270" s="59"/>
      <c r="B270" s="60"/>
      <c r="C270" s="59"/>
      <c r="D270" s="59"/>
    </row>
    <row r="271" spans="1:4" ht="15" customHeight="1">
      <c r="A271" s="59"/>
      <c r="B271" s="60"/>
      <c r="C271" s="59"/>
      <c r="D271" s="59"/>
    </row>
    <row r="272" spans="1:4" ht="15" customHeight="1">
      <c r="A272" s="59"/>
      <c r="B272" s="60"/>
      <c r="C272" s="59"/>
      <c r="D272" s="59"/>
    </row>
    <row r="273" spans="1:4" ht="15" customHeight="1">
      <c r="A273" s="59"/>
      <c r="B273" s="60"/>
      <c r="C273" s="59"/>
      <c r="D273" s="59"/>
    </row>
    <row r="274" spans="1:4" ht="15" customHeight="1">
      <c r="A274" s="59"/>
      <c r="B274" s="60"/>
      <c r="C274" s="59"/>
      <c r="D274" s="59"/>
    </row>
    <row r="275" spans="1:4" ht="15" customHeight="1">
      <c r="A275" s="59"/>
      <c r="B275" s="60"/>
      <c r="C275" s="59"/>
      <c r="D275" s="59"/>
    </row>
    <row r="276" spans="1:4" ht="15" customHeight="1">
      <c r="A276" s="59"/>
      <c r="B276" s="60"/>
      <c r="C276" s="59"/>
      <c r="D276" s="59"/>
    </row>
    <row r="277" spans="1:4" ht="15" customHeight="1"/>
    <row r="278" spans="1:4" ht="15" customHeight="1"/>
    <row r="279" spans="1:4" ht="15" customHeight="1"/>
    <row r="280" spans="1:4" ht="15" customHeight="1"/>
    <row r="281" spans="1:4" ht="15" customHeight="1"/>
    <row r="282" spans="1:4" ht="15" customHeight="1"/>
    <row r="283" spans="1:4" ht="15" customHeight="1"/>
    <row r="284" spans="1:4" ht="15" customHeight="1"/>
    <row r="285" spans="1:4" ht="15" customHeight="1"/>
    <row r="286" spans="1:4" ht="15" customHeight="1"/>
    <row r="287" spans="1:4" ht="15" customHeight="1"/>
    <row r="288" spans="1:4"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sheetData>
  <phoneticPr fontId="5"/>
  <printOptions horizontalCentered="1" verticalCentered="1"/>
  <pageMargins left="0.59055118110236227" right="0.39370078740157483" top="0.59055118110236227" bottom="0.39370078740157483" header="0.39370078740157483" footer="0.19685039370078741"/>
  <pageSetup paperSize="9" orientation="portrait" useFirstPageNumber="1" verticalDpi="1200" r:id="rId1"/>
  <headerFooter alignWithMargins="0">
    <oddHeader>&amp;C&amp;"ＭＳ Ｐ明朝,標準"&amp;18協力会社安全関係提出書類　提出一覧表</oddHeader>
    <oddFooter>&amp;R&amp;"ＭＳ 明朝,標準"&amp;9改訂日 平成26年12月12日</oddFooter>
  </headerFooter>
</worksheet>
</file>

<file path=xl/worksheets/sheet7.xml><?xml version="1.0" encoding="utf-8"?>
<worksheet xmlns="http://schemas.openxmlformats.org/spreadsheetml/2006/main" xmlns:r="http://schemas.openxmlformats.org/officeDocument/2006/relationships">
  <sheetPr codeName="Sheet6">
    <tabColor rgb="FFFFFF00"/>
  </sheetPr>
  <dimension ref="B1:F51"/>
  <sheetViews>
    <sheetView view="pageBreakPreview" zoomScale="85" zoomScaleNormal="100" zoomScaleSheetLayoutView="85" workbookViewId="0">
      <selection activeCell="C6" sqref="C6"/>
    </sheetView>
  </sheetViews>
  <sheetFormatPr defaultRowHeight="13.5"/>
  <cols>
    <col min="1" max="1" width="1.375" style="40" customWidth="1"/>
    <col min="2" max="2" width="17.125" style="40" customWidth="1"/>
    <col min="3" max="3" width="24.625" style="40" customWidth="1"/>
    <col min="4" max="4" width="4.625" style="40" customWidth="1"/>
    <col min="5" max="5" width="11.625" style="40" customWidth="1"/>
    <col min="6" max="6" width="28.625" style="40" customWidth="1"/>
    <col min="7" max="8" width="2.625" style="40" customWidth="1"/>
    <col min="9" max="16384" width="9" style="40"/>
  </cols>
  <sheetData>
    <row r="1" spans="2:6" ht="16.5" customHeight="1"/>
    <row r="2" spans="2:6" ht="16.5" customHeight="1"/>
    <row r="3" spans="2:6" ht="16.5" customHeight="1"/>
    <row r="4" spans="2:6" ht="25.5" customHeight="1">
      <c r="B4" s="1038" t="s">
        <v>628</v>
      </c>
      <c r="C4" s="1038"/>
      <c r="D4" s="1038"/>
      <c r="E4" s="1038"/>
      <c r="F4" s="1038"/>
    </row>
    <row r="5" spans="2:6" ht="16.5" customHeight="1"/>
    <row r="6" spans="2:6" ht="16.5" customHeight="1">
      <c r="D6" s="1039" t="s">
        <v>629</v>
      </c>
      <c r="E6" s="1039"/>
    </row>
    <row r="7" spans="2:6" ht="16.5" customHeight="1">
      <c r="D7" s="1040" t="s">
        <v>630</v>
      </c>
      <c r="E7" s="1039"/>
      <c r="F7" s="831" t="str">
        <f>入力!$C$3</f>
        <v>株式会社　川口建設</v>
      </c>
    </row>
    <row r="8" spans="2:6" ht="16.5" customHeight="1">
      <c r="E8" s="653"/>
      <c r="F8" s="1043" t="str">
        <f>入力!C6</f>
        <v>(仮称)ＡＢＣマンション新築工事</v>
      </c>
    </row>
    <row r="9" spans="2:6" ht="16.5" customHeight="1">
      <c r="D9" s="1040" t="s">
        <v>631</v>
      </c>
      <c r="E9" s="1039"/>
      <c r="F9" s="1044"/>
    </row>
    <row r="10" spans="2:6" ht="16.5" customHeight="1"/>
    <row r="11" spans="2:6" ht="16.5" customHeight="1"/>
    <row r="12" spans="2:6" ht="25.5" customHeight="1">
      <c r="B12" s="1048" t="s">
        <v>620</v>
      </c>
      <c r="C12" s="1048"/>
      <c r="D12" s="1048"/>
      <c r="E12" s="1048"/>
      <c r="F12" s="1048"/>
    </row>
    <row r="13" spans="2:6" ht="22.5" customHeight="1"/>
    <row r="14" spans="2:6" ht="15" customHeight="1">
      <c r="B14" s="654" t="s">
        <v>632</v>
      </c>
      <c r="C14" s="654"/>
      <c r="D14" s="654"/>
      <c r="E14" s="654"/>
      <c r="F14" s="654"/>
    </row>
    <row r="15" spans="2:6" ht="15" customHeight="1">
      <c r="B15" s="654" t="s">
        <v>633</v>
      </c>
      <c r="C15" s="654"/>
      <c r="D15" s="654"/>
      <c r="E15" s="654"/>
      <c r="F15" s="654"/>
    </row>
    <row r="16" spans="2:6" ht="15" customHeight="1">
      <c r="B16" s="654" t="s">
        <v>634</v>
      </c>
      <c r="C16" s="654"/>
      <c r="D16" s="654"/>
      <c r="E16" s="654"/>
      <c r="F16" s="654"/>
    </row>
    <row r="17" spans="2:6" ht="15" customHeight="1">
      <c r="B17" s="654" t="s">
        <v>1750</v>
      </c>
      <c r="C17" s="654"/>
      <c r="D17" s="654"/>
      <c r="E17" s="654"/>
      <c r="F17" s="654"/>
    </row>
    <row r="18" spans="2:6" ht="15" customHeight="1">
      <c r="B18" s="654" t="s">
        <v>635</v>
      </c>
      <c r="C18" s="654"/>
      <c r="D18" s="654"/>
      <c r="E18" s="654"/>
      <c r="F18" s="654"/>
    </row>
    <row r="19" spans="2:6" ht="15" customHeight="1">
      <c r="B19" s="654" t="s">
        <v>1749</v>
      </c>
      <c r="C19" s="654"/>
      <c r="D19" s="654"/>
      <c r="E19" s="654"/>
      <c r="F19" s="654"/>
    </row>
    <row r="20" spans="2:6" ht="15" customHeight="1">
      <c r="B20" s="654" t="s">
        <v>636</v>
      </c>
      <c r="C20" s="654"/>
      <c r="D20" s="654"/>
      <c r="E20" s="654"/>
      <c r="F20" s="654"/>
    </row>
    <row r="21" spans="2:6" ht="15" customHeight="1">
      <c r="B21" s="654"/>
      <c r="C21" s="654"/>
      <c r="D21" s="654"/>
      <c r="E21" s="654"/>
      <c r="F21" s="654"/>
    </row>
    <row r="22" spans="2:6" ht="15" customHeight="1">
      <c r="B22" s="654" t="s">
        <v>1818</v>
      </c>
      <c r="C22" s="654"/>
      <c r="D22" s="654"/>
      <c r="E22" s="654"/>
      <c r="F22" s="654"/>
    </row>
    <row r="23" spans="2:6" ht="15" customHeight="1">
      <c r="B23" s="654" t="s">
        <v>1825</v>
      </c>
      <c r="C23" s="654"/>
      <c r="D23" s="654"/>
      <c r="E23" s="654"/>
      <c r="F23" s="654"/>
    </row>
    <row r="24" spans="2:6" ht="15" customHeight="1">
      <c r="B24" s="654" t="s">
        <v>637</v>
      </c>
      <c r="C24" s="654"/>
      <c r="D24" s="654"/>
      <c r="E24" s="654"/>
      <c r="F24" s="654"/>
    </row>
    <row r="25" spans="2:6" ht="15" customHeight="1">
      <c r="B25" s="654" t="s">
        <v>1826</v>
      </c>
      <c r="C25" s="654"/>
      <c r="D25" s="654"/>
      <c r="E25" s="654"/>
      <c r="F25" s="654"/>
    </row>
    <row r="26" spans="2:6" ht="15" customHeight="1">
      <c r="B26" s="654" t="s">
        <v>1819</v>
      </c>
      <c r="C26" s="654"/>
      <c r="D26" s="654"/>
      <c r="E26" s="654"/>
      <c r="F26" s="654"/>
    </row>
    <row r="27" spans="2:6" ht="15" customHeight="1">
      <c r="B27" s="40" t="s">
        <v>1820</v>
      </c>
      <c r="C27" s="654"/>
      <c r="D27" s="654"/>
      <c r="E27" s="654"/>
      <c r="F27" s="654"/>
    </row>
    <row r="28" spans="2:6" ht="15" customHeight="1">
      <c r="B28" s="654" t="s">
        <v>1821</v>
      </c>
      <c r="C28" s="654"/>
      <c r="D28" s="654"/>
      <c r="E28" s="654"/>
      <c r="F28" s="654"/>
    </row>
    <row r="29" spans="2:6" ht="15" customHeight="1">
      <c r="B29" s="654"/>
      <c r="C29" s="654"/>
      <c r="D29" s="654"/>
      <c r="E29" s="654"/>
      <c r="F29" s="654"/>
    </row>
    <row r="30" spans="2:6" ht="15" customHeight="1">
      <c r="B30" s="654" t="s">
        <v>638</v>
      </c>
      <c r="C30" s="654"/>
      <c r="D30" s="654"/>
      <c r="E30" s="654"/>
      <c r="F30" s="654"/>
    </row>
    <row r="31" spans="2:6" ht="15" customHeight="1">
      <c r="B31" s="654" t="s">
        <v>1827</v>
      </c>
      <c r="C31" s="654"/>
      <c r="D31" s="654"/>
      <c r="E31" s="654"/>
      <c r="F31" s="654"/>
    </row>
    <row r="32" spans="2:6" ht="15" customHeight="1">
      <c r="B32" s="654"/>
      <c r="C32" s="654"/>
      <c r="D32" s="654"/>
      <c r="E32" s="654"/>
      <c r="F32" s="654"/>
    </row>
    <row r="33" spans="2:6" ht="15" customHeight="1">
      <c r="B33" s="654"/>
      <c r="C33" s="654"/>
      <c r="D33" s="654"/>
      <c r="E33" s="654"/>
      <c r="F33" s="654"/>
    </row>
    <row r="34" spans="2:6" ht="15" customHeight="1">
      <c r="B34" s="654" t="s">
        <v>1822</v>
      </c>
      <c r="C34" s="654"/>
      <c r="D34" s="654"/>
      <c r="E34" s="654"/>
      <c r="F34" s="654"/>
    </row>
    <row r="35" spans="2:6" ht="12" customHeight="1">
      <c r="B35" s="654"/>
      <c r="C35" s="654"/>
      <c r="D35" s="654"/>
      <c r="E35" s="654"/>
      <c r="F35" s="654"/>
    </row>
    <row r="36" spans="2:6" ht="48" customHeight="1">
      <c r="B36" s="655" t="s">
        <v>0</v>
      </c>
      <c r="C36" s="1049" t="str">
        <f>入力!$C$3</f>
        <v>株式会社　川口建設</v>
      </c>
      <c r="D36" s="1050"/>
      <c r="E36" s="1050"/>
      <c r="F36" s="1050"/>
    </row>
    <row r="37" spans="2:6" ht="48" customHeight="1">
      <c r="B37" s="655" t="s">
        <v>1</v>
      </c>
      <c r="C37" s="1041" t="str">
        <f>入力!$C$13</f>
        <v>(株)○○○○</v>
      </c>
      <c r="D37" s="1051"/>
      <c r="E37" s="1051"/>
      <c r="F37" s="1051"/>
    </row>
    <row r="38" spans="2:6" ht="48" customHeight="1">
      <c r="B38" s="655" t="s">
        <v>2</v>
      </c>
      <c r="C38" s="1041" t="str">
        <f>入力!$C$6</f>
        <v>(仮称)ＡＢＣマンション新築工事</v>
      </c>
      <c r="D38" s="1052"/>
      <c r="E38" s="1052"/>
      <c r="F38" s="1052"/>
    </row>
    <row r="39" spans="2:6" ht="48" customHeight="1">
      <c r="B39" s="655" t="s">
        <v>3</v>
      </c>
      <c r="C39" s="1041" t="str">
        <f>入力!$C$7</f>
        <v>建設太郎</v>
      </c>
      <c r="D39" s="1042"/>
      <c r="E39" s="656" t="s">
        <v>4</v>
      </c>
      <c r="F39" s="771" t="s">
        <v>5</v>
      </c>
    </row>
    <row r="40" spans="2:6" ht="16.5" customHeight="1">
      <c r="B40" s="654"/>
      <c r="C40" s="654"/>
      <c r="D40" s="654"/>
      <c r="E40" s="654"/>
      <c r="F40" s="654"/>
    </row>
    <row r="41" spans="2:6" ht="45" customHeight="1">
      <c r="B41" s="657" t="s">
        <v>6</v>
      </c>
      <c r="C41" s="1045" t="s">
        <v>2154</v>
      </c>
      <c r="D41" s="1046"/>
      <c r="E41" s="1046"/>
      <c r="F41" s="1047"/>
    </row>
    <row r="42" spans="2:6">
      <c r="B42" s="658" t="s">
        <v>1824</v>
      </c>
      <c r="C42" s="654"/>
      <c r="D42" s="654"/>
      <c r="E42" s="654"/>
      <c r="F42" s="654"/>
    </row>
    <row r="43" spans="2:6">
      <c r="B43" s="772" t="s">
        <v>1823</v>
      </c>
      <c r="C43" s="654"/>
      <c r="D43" s="654"/>
      <c r="E43" s="654"/>
      <c r="F43" s="654"/>
    </row>
    <row r="44" spans="2:6">
      <c r="B44" s="654"/>
      <c r="C44" s="654"/>
      <c r="D44" s="654"/>
      <c r="E44" s="654"/>
      <c r="F44" s="654"/>
    </row>
    <row r="45" spans="2:6">
      <c r="B45" s="654"/>
      <c r="C45" s="654"/>
      <c r="D45" s="654"/>
      <c r="E45" s="654"/>
      <c r="F45" s="654"/>
    </row>
    <row r="46" spans="2:6">
      <c r="B46" s="654"/>
      <c r="C46" s="654"/>
      <c r="D46" s="654"/>
      <c r="E46" s="654"/>
      <c r="F46" s="654"/>
    </row>
    <row r="47" spans="2:6">
      <c r="B47" s="654"/>
      <c r="C47" s="654"/>
      <c r="D47" s="654"/>
      <c r="E47" s="654"/>
      <c r="F47" s="654"/>
    </row>
    <row r="48" spans="2:6">
      <c r="B48" s="654"/>
      <c r="C48" s="654"/>
      <c r="D48" s="654"/>
      <c r="E48" s="654"/>
      <c r="F48" s="654"/>
    </row>
    <row r="49" spans="2:6">
      <c r="B49" s="654"/>
      <c r="C49" s="654"/>
      <c r="D49" s="654"/>
      <c r="E49" s="654"/>
      <c r="F49" s="654"/>
    </row>
    <row r="50" spans="2:6">
      <c r="B50" s="654"/>
      <c r="C50" s="654"/>
      <c r="D50" s="654"/>
      <c r="E50" s="654"/>
      <c r="F50" s="654"/>
    </row>
    <row r="51" spans="2:6">
      <c r="B51" s="654"/>
      <c r="C51" s="654"/>
      <c r="D51" s="654"/>
      <c r="E51" s="654"/>
      <c r="F51" s="654"/>
    </row>
  </sheetData>
  <mergeCells count="11">
    <mergeCell ref="C41:F41"/>
    <mergeCell ref="B12:F12"/>
    <mergeCell ref="C36:F36"/>
    <mergeCell ref="C37:F37"/>
    <mergeCell ref="C38:F38"/>
    <mergeCell ref="B4:F4"/>
    <mergeCell ref="D6:E6"/>
    <mergeCell ref="D7:E7"/>
    <mergeCell ref="D9:E9"/>
    <mergeCell ref="C39:D39"/>
    <mergeCell ref="F8:F9"/>
  </mergeCells>
  <phoneticPr fontId="5"/>
  <printOptions horizontalCentered="1" verticalCentered="1"/>
  <pageMargins left="0.74803149606299213" right="0.31496062992125984" top="0.51181102362204722" bottom="0.51181102362204722" header="0.59055118110236227" footer="0.27559055118110237"/>
  <pageSetup paperSize="9" orientation="portrait" useFirstPageNumber="1" horizontalDpi="1200" verticalDpi="1200" r:id="rId1"/>
  <headerFooter alignWithMargins="0">
    <oddHeader>&amp;R&amp;"ＭＳ 明朝,標準"&amp;10川建安様式第1号</oddHeader>
    <oddFooter>&amp;C- &amp;P -</oddFooter>
  </headerFooter>
</worksheet>
</file>

<file path=xl/worksheets/sheet8.xml><?xml version="1.0" encoding="utf-8"?>
<worksheet xmlns="http://schemas.openxmlformats.org/spreadsheetml/2006/main" xmlns:r="http://schemas.openxmlformats.org/officeDocument/2006/relationships">
  <sheetPr codeName="Sheet7">
    <tabColor rgb="FFFFFF00"/>
  </sheetPr>
  <dimension ref="A2:O56"/>
  <sheetViews>
    <sheetView view="pageBreakPreview" zoomScale="60" zoomScaleNormal="100" workbookViewId="0">
      <selection activeCell="M6" sqref="M6"/>
    </sheetView>
  </sheetViews>
  <sheetFormatPr defaultRowHeight="13.5"/>
  <cols>
    <col min="1" max="1" width="3.125" style="648" customWidth="1"/>
    <col min="2" max="2" width="8.625" style="648" customWidth="1"/>
    <col min="3" max="3" width="27.75" style="648" customWidth="1"/>
    <col min="4" max="4" width="7.25" style="648" customWidth="1"/>
    <col min="5" max="5" width="8.25" style="648" customWidth="1"/>
    <col min="6" max="6" width="1.375" style="648" customWidth="1"/>
    <col min="7" max="7" width="3.375" style="648" bestFit="1" customWidth="1"/>
    <col min="8" max="8" width="1.25" style="648" customWidth="1"/>
    <col min="9" max="9" width="5.75" style="648" customWidth="1"/>
    <col min="10" max="10" width="1.75" style="648" customWidth="1"/>
    <col min="11" max="11" width="5.25" style="648" bestFit="1" customWidth="1"/>
    <col min="12" max="12" width="3.75" style="648" customWidth="1"/>
    <col min="13" max="13" width="5.625" style="648" customWidth="1"/>
    <col min="14" max="14" width="3.75" style="648" customWidth="1"/>
    <col min="15" max="15" width="6.75" style="648" customWidth="1"/>
    <col min="16" max="26" width="2.625" style="648" customWidth="1"/>
    <col min="27" max="16384" width="9" style="648"/>
  </cols>
  <sheetData>
    <row r="2" spans="1:15" ht="6" customHeight="1">
      <c r="A2" s="66"/>
      <c r="B2" s="66"/>
      <c r="C2" s="66"/>
      <c r="D2" s="66"/>
      <c r="E2" s="66"/>
      <c r="F2" s="66"/>
      <c r="G2" s="66"/>
      <c r="H2" s="66"/>
      <c r="I2" s="66"/>
      <c r="J2" s="66"/>
      <c r="K2" s="66"/>
      <c r="L2" s="66"/>
      <c r="M2" s="66"/>
      <c r="N2" s="66"/>
      <c r="O2" s="66"/>
    </row>
    <row r="3" spans="1:15" ht="42">
      <c r="A3" s="1054" t="s">
        <v>7</v>
      </c>
      <c r="B3" s="1054"/>
      <c r="C3" s="1054"/>
      <c r="D3" s="1054"/>
      <c r="E3" s="1054"/>
      <c r="F3" s="1054"/>
      <c r="G3" s="1054"/>
      <c r="H3" s="1054"/>
      <c r="I3" s="1054"/>
      <c r="J3" s="1054"/>
      <c r="K3" s="1054"/>
      <c r="L3" s="1054"/>
      <c r="M3" s="1054"/>
      <c r="N3" s="1054"/>
      <c r="O3" s="1054"/>
    </row>
    <row r="4" spans="1:15" ht="12" customHeight="1">
      <c r="A4" s="66"/>
      <c r="B4" s="66"/>
      <c r="C4" s="66"/>
      <c r="D4" s="1055"/>
      <c r="E4" s="1055"/>
      <c r="F4" s="1055"/>
      <c r="G4" s="1055"/>
      <c r="H4" s="68"/>
      <c r="I4" s="1056"/>
      <c r="J4" s="1056"/>
      <c r="K4" s="68"/>
      <c r="L4" s="69"/>
      <c r="M4" s="70"/>
      <c r="N4" s="69"/>
      <c r="O4" s="71"/>
    </row>
    <row r="5" spans="1:15" ht="18.75">
      <c r="A5" s="72" t="s">
        <v>2110</v>
      </c>
      <c r="B5" s="66"/>
      <c r="C5" s="66"/>
      <c r="D5" s="66"/>
      <c r="E5" s="66"/>
      <c r="F5" s="66"/>
      <c r="G5" s="66"/>
      <c r="H5" s="66"/>
      <c r="I5" s="66"/>
      <c r="J5" s="66"/>
      <c r="K5" s="66"/>
      <c r="L5" s="66"/>
      <c r="M5" s="66"/>
      <c r="N5" s="66"/>
      <c r="O5" s="66"/>
    </row>
    <row r="6" spans="1:15">
      <c r="A6" s="66"/>
      <c r="B6" s="66"/>
      <c r="C6" s="66"/>
      <c r="D6" s="66"/>
      <c r="E6" s="66"/>
      <c r="F6" s="66"/>
      <c r="G6" s="66"/>
      <c r="H6" s="66"/>
      <c r="I6" s="66"/>
      <c r="J6" s="66"/>
      <c r="K6" s="66"/>
      <c r="L6" s="66"/>
      <c r="M6" s="66"/>
      <c r="N6" s="66"/>
      <c r="O6" s="66"/>
    </row>
    <row r="7" spans="1:15" ht="18.75" customHeight="1">
      <c r="A7" s="1059" t="str">
        <f>入力!$C$6</f>
        <v>(仮称)ＡＢＣマンション新築工事</v>
      </c>
      <c r="B7" s="1059"/>
      <c r="C7" s="1059"/>
      <c r="D7" s="1059"/>
      <c r="E7" s="975" t="s">
        <v>2442</v>
      </c>
      <c r="F7" s="66"/>
      <c r="G7" s="66"/>
      <c r="H7" s="66"/>
      <c r="I7" s="66"/>
      <c r="J7" s="66"/>
      <c r="K7" s="66"/>
      <c r="L7" s="66"/>
      <c r="M7" s="66"/>
      <c r="N7" s="66"/>
      <c r="O7" s="66"/>
    </row>
    <row r="8" spans="1:15">
      <c r="A8" s="66"/>
      <c r="B8" s="66"/>
      <c r="C8" s="66"/>
      <c r="D8" s="66"/>
      <c r="E8" s="66"/>
      <c r="F8" s="66"/>
      <c r="G8" s="66"/>
      <c r="H8" s="66"/>
      <c r="I8" s="66"/>
      <c r="J8" s="66"/>
      <c r="K8" s="66"/>
      <c r="L8" s="66"/>
      <c r="M8" s="66"/>
      <c r="N8" s="66"/>
      <c r="O8" s="66"/>
    </row>
    <row r="9" spans="1:15" ht="18.75">
      <c r="A9" s="73" t="s">
        <v>8</v>
      </c>
      <c r="B9" s="73"/>
      <c r="C9" s="832" t="str">
        <f>入力!$C$8</f>
        <v>建設太郎</v>
      </c>
      <c r="D9" s="1057" t="s">
        <v>9</v>
      </c>
      <c r="E9" s="1058"/>
      <c r="F9" s="66"/>
      <c r="G9" s="66"/>
      <c r="H9" s="66"/>
      <c r="I9" s="66"/>
      <c r="J9" s="66"/>
      <c r="K9" s="66"/>
      <c r="L9" s="66"/>
      <c r="M9" s="66"/>
      <c r="N9" s="66"/>
      <c r="O9" s="66"/>
    </row>
    <row r="10" spans="1:15">
      <c r="A10" s="66"/>
      <c r="B10" s="66"/>
      <c r="C10" s="66"/>
      <c r="D10" s="66"/>
      <c r="E10" s="66"/>
      <c r="F10" s="66"/>
      <c r="G10" s="66"/>
      <c r="H10" s="66"/>
      <c r="I10" s="66"/>
      <c r="J10" s="66"/>
      <c r="K10" s="66"/>
      <c r="L10" s="66"/>
      <c r="M10" s="66"/>
      <c r="N10" s="66"/>
      <c r="O10" s="66"/>
    </row>
    <row r="11" spans="1:15" ht="17.25">
      <c r="A11" s="66"/>
      <c r="B11" s="66"/>
      <c r="C11" s="66"/>
      <c r="D11" s="74"/>
      <c r="E11" s="74"/>
      <c r="F11" s="74"/>
      <c r="G11" s="833" t="str">
        <f>CONCATENATE("〒　",入力!C21)</f>
        <v>〒　●●●-●●●●</v>
      </c>
      <c r="H11" s="74"/>
      <c r="I11" s="74"/>
      <c r="J11" s="74"/>
      <c r="K11" s="74"/>
      <c r="L11" s="74"/>
      <c r="M11" s="74"/>
      <c r="N11" s="74"/>
      <c r="O11" s="74"/>
    </row>
    <row r="12" spans="1:15" ht="17.25">
      <c r="A12" s="66"/>
      <c r="B12" s="66"/>
      <c r="C12" s="66"/>
      <c r="D12" s="1055" t="s">
        <v>537</v>
      </c>
      <c r="E12" s="1055"/>
      <c r="F12" s="67"/>
      <c r="G12" s="835" t="str">
        <f>CONCATENATE("　　",入力!C22)</f>
        <v>　　北九州市小倉南区▲▲町1-4-5</v>
      </c>
      <c r="H12" s="417"/>
      <c r="I12" s="834"/>
      <c r="J12" s="417"/>
      <c r="K12" s="417"/>
      <c r="L12" s="417"/>
      <c r="M12" s="417"/>
      <c r="N12" s="417"/>
      <c r="O12" s="417"/>
    </row>
    <row r="13" spans="1:15" ht="17.25">
      <c r="A13" s="66"/>
      <c r="B13" s="66"/>
      <c r="C13" s="66"/>
      <c r="D13" s="67"/>
      <c r="E13" s="67"/>
      <c r="F13" s="67"/>
      <c r="G13" s="74"/>
      <c r="H13" s="74"/>
      <c r="I13" s="74"/>
      <c r="J13" s="74"/>
      <c r="K13" s="74"/>
      <c r="L13" s="74"/>
      <c r="M13" s="74"/>
      <c r="N13" s="74"/>
      <c r="O13" s="74"/>
    </row>
    <row r="14" spans="1:15" ht="17.25">
      <c r="A14" s="66"/>
      <c r="B14" s="66"/>
      <c r="C14" s="66"/>
      <c r="D14" s="1055" t="s">
        <v>541</v>
      </c>
      <c r="E14" s="1055"/>
      <c r="F14" s="67"/>
      <c r="G14" s="1060" t="str">
        <f>IF(入力!C25&lt;&gt;0,入力!C25,"")</f>
        <v>株式会社　△△△△</v>
      </c>
      <c r="H14" s="1060"/>
      <c r="I14" s="1060"/>
      <c r="J14" s="1060"/>
      <c r="K14" s="1060"/>
      <c r="L14" s="1060"/>
      <c r="M14" s="1060"/>
      <c r="N14" s="1060"/>
      <c r="O14" s="1060"/>
    </row>
    <row r="15" spans="1:15" ht="17.25">
      <c r="A15" s="66"/>
      <c r="B15" s="66"/>
      <c r="C15" s="66"/>
      <c r="D15" s="67"/>
      <c r="E15" s="67"/>
      <c r="F15" s="67"/>
      <c r="G15" s="74"/>
      <c r="H15" s="74"/>
      <c r="I15" s="74"/>
      <c r="J15" s="74"/>
      <c r="K15" s="74"/>
      <c r="L15" s="74"/>
      <c r="M15" s="74"/>
      <c r="N15" s="74"/>
      <c r="O15" s="74"/>
    </row>
    <row r="16" spans="1:15" ht="17.25" customHeight="1">
      <c r="A16" s="66"/>
      <c r="B16" s="66"/>
      <c r="C16" s="66"/>
      <c r="D16" s="1055" t="s">
        <v>10</v>
      </c>
      <c r="E16" s="1055"/>
      <c r="F16" s="67"/>
      <c r="G16" s="836" t="str">
        <f>CONCATENATE("　　　　",入力!C26)</f>
        <v>　　　　工事次郎</v>
      </c>
      <c r="H16" s="813"/>
      <c r="I16" s="813"/>
      <c r="J16" s="813"/>
      <c r="K16" s="813"/>
      <c r="L16" s="813"/>
      <c r="M16" s="813"/>
      <c r="N16" s="418"/>
      <c r="O16" s="417" t="s">
        <v>11</v>
      </c>
    </row>
    <row r="17" spans="1:15" ht="12" customHeight="1">
      <c r="A17" s="66"/>
      <c r="B17" s="66"/>
      <c r="C17" s="66"/>
      <c r="D17" s="75"/>
      <c r="E17" s="76"/>
      <c r="F17" s="77"/>
      <c r="G17" s="74"/>
      <c r="H17" s="74"/>
      <c r="I17" s="74"/>
      <c r="J17" s="74"/>
      <c r="K17" s="74"/>
      <c r="L17" s="74"/>
      <c r="M17" s="74"/>
      <c r="N17" s="74"/>
      <c r="O17" s="74"/>
    </row>
    <row r="18" spans="1:15" ht="17.25">
      <c r="A18" s="66"/>
      <c r="B18" s="66"/>
      <c r="C18" s="66"/>
      <c r="D18" s="1061"/>
      <c r="E18" s="1061"/>
      <c r="F18" s="78"/>
      <c r="G18" s="74"/>
      <c r="H18" s="74"/>
      <c r="I18" s="649" t="s">
        <v>12</v>
      </c>
      <c r="J18" s="74"/>
      <c r="K18" s="837" t="str">
        <f>入力!C23</f>
        <v>093</v>
      </c>
      <c r="L18" s="419" t="s">
        <v>13</v>
      </c>
      <c r="M18" s="837">
        <f>入力!E23</f>
        <v>123</v>
      </c>
      <c r="N18" s="419" t="s">
        <v>13</v>
      </c>
      <c r="O18" s="837" t="str">
        <f>入力!G23</f>
        <v>4567</v>
      </c>
    </row>
    <row r="19" spans="1:15" ht="17.25">
      <c r="A19" s="66"/>
      <c r="B19" s="66"/>
      <c r="C19" s="66"/>
      <c r="D19" s="1061"/>
      <c r="E19" s="1061"/>
      <c r="F19" s="78"/>
      <c r="G19" s="74"/>
      <c r="H19" s="74"/>
      <c r="I19" s="649" t="s">
        <v>14</v>
      </c>
      <c r="J19" s="74"/>
      <c r="K19" s="837" t="str">
        <f>入力!C24</f>
        <v>093</v>
      </c>
      <c r="L19" s="419" t="s">
        <v>13</v>
      </c>
      <c r="M19" s="837">
        <f>入力!E24</f>
        <v>123</v>
      </c>
      <c r="N19" s="419" t="s">
        <v>13</v>
      </c>
      <c r="O19" s="837" t="str">
        <f>入力!G24</f>
        <v>7890</v>
      </c>
    </row>
    <row r="20" spans="1:15">
      <c r="A20" s="66"/>
      <c r="B20" s="66"/>
      <c r="C20" s="66"/>
      <c r="D20" s="66"/>
      <c r="E20" s="66"/>
      <c r="F20" s="66"/>
      <c r="G20" s="66"/>
      <c r="H20" s="66"/>
      <c r="I20" s="66"/>
      <c r="J20" s="66"/>
      <c r="K20" s="66"/>
      <c r="L20" s="66"/>
      <c r="M20" s="66"/>
      <c r="N20" s="66"/>
      <c r="O20" s="66"/>
    </row>
    <row r="21" spans="1:15" ht="18.75">
      <c r="A21" s="1062" t="s">
        <v>1554</v>
      </c>
      <c r="B21" s="1062"/>
      <c r="C21" s="1062"/>
      <c r="D21" s="1062"/>
      <c r="E21" s="1062"/>
      <c r="F21" s="1062"/>
      <c r="G21" s="1062"/>
      <c r="H21" s="1062"/>
      <c r="I21" s="1062"/>
      <c r="J21" s="1062"/>
      <c r="K21" s="1062"/>
      <c r="L21" s="1062"/>
      <c r="M21" s="1062"/>
      <c r="N21" s="1062"/>
      <c r="O21" s="1062"/>
    </row>
    <row r="22" spans="1:15" ht="18.75">
      <c r="A22" s="1062" t="s">
        <v>15</v>
      </c>
      <c r="B22" s="1062"/>
      <c r="C22" s="1062"/>
      <c r="D22" s="65"/>
      <c r="E22" s="65"/>
      <c r="F22" s="65"/>
      <c r="G22" s="65"/>
      <c r="H22" s="65"/>
      <c r="I22" s="65"/>
      <c r="J22" s="65"/>
      <c r="K22" s="65"/>
      <c r="L22" s="65"/>
      <c r="M22" s="65"/>
      <c r="N22" s="65"/>
      <c r="O22" s="65"/>
    </row>
    <row r="23" spans="1:15" ht="18.75">
      <c r="A23" s="72"/>
      <c r="B23" s="72"/>
      <c r="C23" s="72"/>
      <c r="D23" s="1062" t="s">
        <v>16</v>
      </c>
      <c r="E23" s="1063"/>
      <c r="F23" s="72"/>
      <c r="G23" s="72"/>
      <c r="H23" s="72"/>
      <c r="I23" s="72"/>
      <c r="J23" s="72"/>
      <c r="K23" s="72"/>
      <c r="L23" s="72"/>
      <c r="M23" s="72"/>
      <c r="N23" s="72"/>
      <c r="O23" s="72"/>
    </row>
    <row r="24" spans="1:15" ht="18.75">
      <c r="A24" s="72"/>
      <c r="B24" s="72"/>
      <c r="C24" s="72"/>
      <c r="D24" s="72"/>
      <c r="E24" s="72"/>
      <c r="F24" s="72"/>
      <c r="G24" s="72"/>
      <c r="H24" s="72"/>
      <c r="I24" s="72"/>
      <c r="J24" s="72"/>
      <c r="K24" s="72"/>
      <c r="L24" s="72"/>
      <c r="M24" s="72"/>
      <c r="N24" s="72"/>
      <c r="O24" s="72"/>
    </row>
    <row r="25" spans="1:15" ht="15">
      <c r="A25" s="82" t="s">
        <v>17</v>
      </c>
      <c r="B25" s="1053" t="s">
        <v>1536</v>
      </c>
      <c r="C25" s="1053"/>
      <c r="D25" s="1053"/>
      <c r="E25" s="1053"/>
      <c r="F25" s="1053"/>
      <c r="G25" s="1053"/>
      <c r="H25" s="1053"/>
      <c r="I25" s="1053"/>
      <c r="J25" s="1053"/>
      <c r="K25" s="1053"/>
      <c r="L25" s="1053"/>
      <c r="M25" s="1053"/>
      <c r="N25" s="1053"/>
      <c r="O25" s="1053"/>
    </row>
    <row r="26" spans="1:15" ht="15">
      <c r="A26" s="82"/>
      <c r="B26" s="1053" t="s">
        <v>18</v>
      </c>
      <c r="C26" s="1053"/>
      <c r="D26" s="1053"/>
      <c r="E26" s="1053"/>
      <c r="F26" s="1053"/>
      <c r="G26" s="1053"/>
      <c r="H26" s="1053"/>
      <c r="I26" s="1053"/>
      <c r="J26" s="1053"/>
      <c r="K26" s="1053"/>
      <c r="L26" s="1053"/>
      <c r="M26" s="1053"/>
      <c r="N26" s="1053"/>
      <c r="O26" s="1053"/>
    </row>
    <row r="27" spans="1:15" ht="15">
      <c r="A27" s="82"/>
      <c r="B27" s="1053" t="s">
        <v>19</v>
      </c>
      <c r="C27" s="1053"/>
      <c r="D27" s="1053"/>
      <c r="E27" s="1053"/>
      <c r="F27" s="1053"/>
      <c r="G27" s="1053"/>
      <c r="H27" s="1053"/>
      <c r="I27" s="1053"/>
      <c r="J27" s="1053"/>
      <c r="K27" s="1053"/>
      <c r="L27" s="1053"/>
      <c r="M27" s="1053"/>
      <c r="N27" s="1053"/>
      <c r="O27" s="1053"/>
    </row>
    <row r="28" spans="1:15" ht="12" customHeight="1">
      <c r="A28" s="82"/>
      <c r="B28" s="79"/>
      <c r="C28" s="79"/>
      <c r="D28" s="79"/>
      <c r="E28" s="79"/>
      <c r="F28" s="79"/>
      <c r="G28" s="79"/>
      <c r="H28" s="79"/>
      <c r="I28" s="79"/>
      <c r="J28" s="79"/>
      <c r="K28" s="79"/>
      <c r="L28" s="79"/>
      <c r="M28" s="79"/>
      <c r="N28" s="79"/>
      <c r="O28" s="79"/>
    </row>
    <row r="29" spans="1:15" ht="15">
      <c r="A29" s="82" t="s">
        <v>1537</v>
      </c>
      <c r="B29" s="1053" t="s">
        <v>1538</v>
      </c>
      <c r="C29" s="1053"/>
      <c r="D29" s="1053"/>
      <c r="E29" s="1053"/>
      <c r="F29" s="1053"/>
      <c r="G29" s="1053"/>
      <c r="H29" s="1053"/>
      <c r="I29" s="1053"/>
      <c r="J29" s="1053"/>
      <c r="K29" s="1053"/>
      <c r="L29" s="1053"/>
      <c r="M29" s="1053"/>
      <c r="N29" s="1053"/>
      <c r="O29" s="1053"/>
    </row>
    <row r="30" spans="1:15" ht="12" customHeight="1">
      <c r="A30" s="82"/>
      <c r="B30" s="79"/>
      <c r="C30" s="79"/>
      <c r="D30" s="79"/>
      <c r="E30" s="79"/>
      <c r="F30" s="79"/>
      <c r="G30" s="79"/>
      <c r="H30" s="79"/>
      <c r="I30" s="79"/>
      <c r="J30" s="79"/>
      <c r="K30" s="79"/>
      <c r="L30" s="79"/>
      <c r="M30" s="79"/>
      <c r="N30" s="79"/>
      <c r="O30" s="79"/>
    </row>
    <row r="31" spans="1:15" ht="15">
      <c r="A31" s="82" t="s">
        <v>1539</v>
      </c>
      <c r="B31" s="1053" t="s">
        <v>1540</v>
      </c>
      <c r="C31" s="1053"/>
      <c r="D31" s="1053"/>
      <c r="E31" s="1053"/>
      <c r="F31" s="1053"/>
      <c r="G31" s="1053"/>
      <c r="H31" s="1053"/>
      <c r="I31" s="1053"/>
      <c r="J31" s="1053"/>
      <c r="K31" s="1053"/>
      <c r="L31" s="1053"/>
      <c r="M31" s="1053"/>
      <c r="N31" s="1053"/>
      <c r="O31" s="1053"/>
    </row>
    <row r="32" spans="1:15" ht="15">
      <c r="A32" s="82"/>
      <c r="B32" s="1053" t="s">
        <v>20</v>
      </c>
      <c r="C32" s="1053"/>
      <c r="D32" s="1053"/>
      <c r="E32" s="1053"/>
      <c r="F32" s="1053"/>
      <c r="G32" s="1053"/>
      <c r="H32" s="1053"/>
      <c r="I32" s="1053"/>
      <c r="J32" s="1053"/>
      <c r="K32" s="1053"/>
      <c r="L32" s="1053"/>
      <c r="M32" s="1053"/>
      <c r="N32" s="1053"/>
      <c r="O32" s="1053"/>
    </row>
    <row r="33" spans="1:15" ht="12" customHeight="1">
      <c r="A33" s="82"/>
      <c r="B33" s="79"/>
      <c r="C33" s="79"/>
      <c r="D33" s="79"/>
      <c r="E33" s="79"/>
      <c r="F33" s="79"/>
      <c r="G33" s="79"/>
      <c r="H33" s="79"/>
      <c r="I33" s="79"/>
      <c r="J33" s="79"/>
      <c r="K33" s="79"/>
      <c r="L33" s="79"/>
      <c r="M33" s="79"/>
      <c r="N33" s="79"/>
      <c r="O33" s="79"/>
    </row>
    <row r="34" spans="1:15" ht="15">
      <c r="A34" s="82" t="s">
        <v>1541</v>
      </c>
      <c r="B34" s="1053" t="s">
        <v>1542</v>
      </c>
      <c r="C34" s="1053"/>
      <c r="D34" s="1053"/>
      <c r="E34" s="1053"/>
      <c r="F34" s="1053"/>
      <c r="G34" s="1053"/>
      <c r="H34" s="1053"/>
      <c r="I34" s="1053"/>
      <c r="J34" s="1053"/>
      <c r="K34" s="1053"/>
      <c r="L34" s="1053"/>
      <c r="M34" s="1053"/>
      <c r="N34" s="1053"/>
      <c r="O34" s="1053"/>
    </row>
    <row r="35" spans="1:15" ht="12" customHeight="1">
      <c r="A35" s="82"/>
      <c r="B35" s="79"/>
      <c r="C35" s="79"/>
      <c r="D35" s="79"/>
      <c r="E35" s="79"/>
      <c r="F35" s="79"/>
      <c r="G35" s="79"/>
      <c r="H35" s="79"/>
      <c r="I35" s="79"/>
      <c r="J35" s="79"/>
      <c r="K35" s="79"/>
      <c r="L35" s="79"/>
      <c r="M35" s="79"/>
      <c r="N35" s="79"/>
      <c r="O35" s="79"/>
    </row>
    <row r="36" spans="1:15" ht="15">
      <c r="A36" s="82" t="s">
        <v>1543</v>
      </c>
      <c r="B36" s="1053" t="s">
        <v>1544</v>
      </c>
      <c r="C36" s="1053"/>
      <c r="D36" s="1053"/>
      <c r="E36" s="1053"/>
      <c r="F36" s="1053"/>
      <c r="G36" s="1053"/>
      <c r="H36" s="1053"/>
      <c r="I36" s="1053"/>
      <c r="J36" s="1053"/>
      <c r="K36" s="1053"/>
      <c r="L36" s="1053"/>
      <c r="M36" s="1053"/>
      <c r="N36" s="1053"/>
      <c r="O36" s="1053"/>
    </row>
    <row r="37" spans="1:15" ht="12" customHeight="1">
      <c r="A37" s="82"/>
      <c r="B37" s="79"/>
      <c r="C37" s="79"/>
      <c r="D37" s="79"/>
      <c r="E37" s="79"/>
      <c r="F37" s="79"/>
      <c r="G37" s="79"/>
      <c r="H37" s="79"/>
      <c r="I37" s="79"/>
      <c r="J37" s="79"/>
      <c r="K37" s="79"/>
      <c r="L37" s="79"/>
      <c r="M37" s="79"/>
      <c r="N37" s="79"/>
      <c r="O37" s="79"/>
    </row>
    <row r="38" spans="1:15" ht="15">
      <c r="A38" s="82" t="s">
        <v>1545</v>
      </c>
      <c r="B38" s="1053" t="s">
        <v>1546</v>
      </c>
      <c r="C38" s="1053"/>
      <c r="D38" s="1053"/>
      <c r="E38" s="1053"/>
      <c r="F38" s="1053"/>
      <c r="G38" s="1053"/>
      <c r="H38" s="1053"/>
      <c r="I38" s="1053"/>
      <c r="J38" s="1053"/>
      <c r="K38" s="1053"/>
      <c r="L38" s="1053"/>
      <c r="M38" s="1053"/>
      <c r="N38" s="1053"/>
      <c r="O38" s="1053"/>
    </row>
    <row r="39" spans="1:15" ht="12" customHeight="1">
      <c r="A39" s="82"/>
      <c r="B39" s="79"/>
      <c r="C39" s="79"/>
      <c r="D39" s="79"/>
      <c r="E39" s="79"/>
      <c r="F39" s="79"/>
      <c r="G39" s="79"/>
      <c r="H39" s="79"/>
      <c r="I39" s="79"/>
      <c r="J39" s="79"/>
      <c r="K39" s="79"/>
      <c r="L39" s="79"/>
      <c r="M39" s="79"/>
      <c r="N39" s="79"/>
      <c r="O39" s="79"/>
    </row>
    <row r="40" spans="1:15" ht="15">
      <c r="A40" s="82" t="s">
        <v>1547</v>
      </c>
      <c r="B40" s="79" t="s">
        <v>1548</v>
      </c>
      <c r="C40" s="79"/>
      <c r="D40" s="79"/>
      <c r="E40" s="79"/>
      <c r="F40" s="79"/>
      <c r="G40" s="79"/>
      <c r="H40" s="79"/>
      <c r="I40" s="79"/>
      <c r="J40" s="79"/>
      <c r="K40" s="79"/>
      <c r="L40" s="79"/>
      <c r="M40" s="79"/>
      <c r="N40" s="79"/>
      <c r="O40" s="79"/>
    </row>
    <row r="41" spans="1:15" ht="15">
      <c r="A41" s="82"/>
      <c r="B41" s="79" t="s">
        <v>21</v>
      </c>
      <c r="C41" s="79"/>
      <c r="D41" s="79"/>
      <c r="E41" s="79"/>
      <c r="F41" s="79"/>
      <c r="G41" s="79"/>
      <c r="H41" s="79"/>
      <c r="I41" s="79"/>
      <c r="J41" s="79"/>
      <c r="K41" s="79"/>
      <c r="L41" s="79"/>
      <c r="M41" s="79"/>
      <c r="N41" s="79"/>
      <c r="O41" s="79"/>
    </row>
    <row r="42" spans="1:15" ht="12" customHeight="1">
      <c r="A42" s="82"/>
      <c r="B42" s="79"/>
      <c r="C42" s="79"/>
      <c r="D42" s="79"/>
      <c r="E42" s="79"/>
      <c r="F42" s="79"/>
      <c r="G42" s="79"/>
      <c r="H42" s="79"/>
      <c r="I42" s="79"/>
      <c r="J42" s="79"/>
      <c r="K42" s="79"/>
      <c r="L42" s="79"/>
      <c r="M42" s="79"/>
      <c r="N42" s="79"/>
      <c r="O42" s="79"/>
    </row>
    <row r="43" spans="1:15" ht="15" customHeight="1">
      <c r="A43" s="82" t="s">
        <v>1549</v>
      </c>
      <c r="B43" s="1053" t="s">
        <v>1552</v>
      </c>
      <c r="C43" s="1053"/>
      <c r="D43" s="1053"/>
      <c r="E43" s="1053"/>
      <c r="F43" s="1053"/>
      <c r="G43" s="1053"/>
      <c r="H43" s="1053"/>
      <c r="I43" s="1053"/>
      <c r="J43" s="1053"/>
      <c r="K43" s="1053"/>
      <c r="L43" s="1053"/>
      <c r="M43" s="1053"/>
      <c r="N43" s="1053"/>
      <c r="O43" s="1053"/>
    </row>
    <row r="44" spans="1:15" ht="12" customHeight="1">
      <c r="B44" s="79"/>
      <c r="C44" s="79"/>
      <c r="D44" s="79"/>
      <c r="E44" s="79"/>
      <c r="F44" s="79"/>
      <c r="G44" s="79"/>
      <c r="H44" s="79"/>
      <c r="I44" s="79"/>
      <c r="J44" s="79"/>
      <c r="K44" s="79"/>
      <c r="L44" s="79"/>
      <c r="M44" s="79"/>
      <c r="N44" s="79"/>
      <c r="O44" s="79"/>
    </row>
    <row r="45" spans="1:15" s="650" customFormat="1" ht="15">
      <c r="A45" s="82" t="s">
        <v>1551</v>
      </c>
      <c r="B45" s="80" t="s">
        <v>1553</v>
      </c>
      <c r="C45" s="80"/>
      <c r="D45" s="80"/>
      <c r="E45" s="80"/>
      <c r="F45" s="80"/>
      <c r="G45" s="80"/>
      <c r="H45" s="80"/>
      <c r="I45" s="80"/>
      <c r="J45" s="80"/>
      <c r="K45" s="80"/>
      <c r="L45" s="80"/>
      <c r="M45" s="80"/>
      <c r="N45" s="80"/>
      <c r="O45" s="80"/>
    </row>
    <row r="46" spans="1:15" s="650" customFormat="1" ht="15">
      <c r="A46" s="403"/>
      <c r="B46" s="80" t="s">
        <v>23</v>
      </c>
      <c r="C46" s="80"/>
      <c r="D46" s="80"/>
      <c r="E46" s="80"/>
      <c r="F46" s="80"/>
      <c r="G46" s="80"/>
      <c r="H46" s="80"/>
      <c r="I46" s="80"/>
      <c r="J46" s="80"/>
      <c r="K46" s="80"/>
      <c r="L46" s="80"/>
      <c r="M46" s="80"/>
      <c r="N46" s="80"/>
      <c r="O46" s="80"/>
    </row>
    <row r="47" spans="1:15" ht="12" customHeight="1">
      <c r="A47" s="81"/>
      <c r="B47" s="79"/>
      <c r="C47" s="79"/>
      <c r="D47" s="79"/>
      <c r="E47" s="79"/>
      <c r="F47" s="79"/>
      <c r="G47" s="79"/>
      <c r="H47" s="79"/>
      <c r="I47" s="79"/>
      <c r="J47" s="79"/>
      <c r="K47" s="79"/>
      <c r="L47" s="79"/>
      <c r="M47" s="79"/>
      <c r="N47" s="79"/>
      <c r="O47" s="79"/>
    </row>
    <row r="48" spans="1:15" ht="15">
      <c r="A48" s="82" t="s">
        <v>22</v>
      </c>
      <c r="B48" s="1053" t="s">
        <v>1550</v>
      </c>
      <c r="C48" s="1053"/>
      <c r="D48" s="1053"/>
      <c r="E48" s="1053"/>
      <c r="F48" s="1053"/>
      <c r="G48" s="1053"/>
      <c r="H48" s="1053"/>
      <c r="I48" s="1053"/>
      <c r="J48" s="1053"/>
      <c r="K48" s="1053"/>
      <c r="L48" s="1053"/>
      <c r="M48" s="1053"/>
      <c r="N48" s="1053"/>
      <c r="O48" s="1053"/>
    </row>
    <row r="49" spans="1:15" ht="12" customHeight="1">
      <c r="A49" s="82"/>
      <c r="B49" s="79"/>
      <c r="C49" s="79"/>
      <c r="D49" s="79"/>
      <c r="E49" s="79"/>
      <c r="F49" s="79"/>
      <c r="G49" s="79"/>
      <c r="H49" s="79"/>
      <c r="I49" s="79"/>
      <c r="J49" s="79"/>
      <c r="K49" s="79"/>
      <c r="L49" s="79"/>
      <c r="M49" s="79"/>
      <c r="N49" s="79"/>
      <c r="O49" s="79"/>
    </row>
    <row r="50" spans="1:15" ht="15">
      <c r="A50" s="82" t="s">
        <v>1747</v>
      </c>
      <c r="B50" s="82" t="s">
        <v>1748</v>
      </c>
      <c r="C50" s="83"/>
      <c r="D50" s="83"/>
      <c r="E50" s="83"/>
      <c r="F50" s="83"/>
      <c r="G50" s="83"/>
      <c r="H50" s="83"/>
      <c r="I50" s="83"/>
      <c r="J50" s="83"/>
      <c r="K50" s="83"/>
      <c r="L50" s="83"/>
      <c r="M50" s="83"/>
      <c r="N50" s="83"/>
      <c r="O50" s="83"/>
    </row>
    <row r="51" spans="1:15">
      <c r="A51" s="84"/>
      <c r="B51" s="85"/>
      <c r="C51" s="85"/>
      <c r="D51" s="85"/>
      <c r="E51" s="85"/>
      <c r="F51" s="404"/>
      <c r="G51" s="404"/>
      <c r="H51" s="404"/>
      <c r="I51" s="404"/>
      <c r="J51" s="404"/>
      <c r="K51" s="404"/>
      <c r="L51" s="404"/>
      <c r="M51" s="404"/>
      <c r="N51" s="404"/>
      <c r="O51" s="404"/>
    </row>
    <row r="52" spans="1:15" ht="17.25">
      <c r="A52" s="86"/>
      <c r="B52" s="87"/>
      <c r="C52" s="87"/>
      <c r="D52" s="87"/>
      <c r="E52" s="88"/>
      <c r="F52" s="87"/>
      <c r="G52" s="87"/>
      <c r="H52" s="87"/>
      <c r="I52" s="87"/>
      <c r="J52" s="87"/>
      <c r="K52" s="87"/>
      <c r="L52" s="87"/>
      <c r="M52" s="87"/>
      <c r="N52" s="87"/>
      <c r="O52" s="87"/>
    </row>
    <row r="53" spans="1:15" ht="17.25">
      <c r="A53" s="89"/>
      <c r="B53" s="87"/>
      <c r="C53" s="87"/>
      <c r="D53" s="87"/>
      <c r="E53" s="87"/>
      <c r="F53" s="87"/>
      <c r="G53" s="87"/>
      <c r="H53" s="87"/>
      <c r="I53" s="87"/>
      <c r="J53" s="87"/>
      <c r="K53" s="87"/>
      <c r="L53" s="87"/>
      <c r="M53" s="87"/>
      <c r="N53" s="87"/>
      <c r="O53" s="87"/>
    </row>
    <row r="54" spans="1:15">
      <c r="A54" s="651"/>
      <c r="B54" s="66"/>
      <c r="C54" s="66"/>
      <c r="D54" s="66"/>
      <c r="E54" s="66"/>
      <c r="F54" s="66"/>
      <c r="G54" s="66"/>
      <c r="H54" s="66"/>
      <c r="I54" s="66"/>
      <c r="J54" s="66"/>
      <c r="K54" s="66"/>
      <c r="L54" s="66"/>
      <c r="M54" s="66"/>
      <c r="N54" s="66"/>
      <c r="O54" s="66"/>
    </row>
    <row r="55" spans="1:15">
      <c r="A55" s="651"/>
      <c r="B55" s="66"/>
      <c r="C55" s="66"/>
      <c r="D55" s="89"/>
      <c r="E55" s="652"/>
      <c r="F55" s="66"/>
      <c r="G55" s="66"/>
      <c r="H55" s="66"/>
      <c r="I55" s="66"/>
      <c r="J55" s="66"/>
      <c r="K55" s="66"/>
      <c r="L55" s="66"/>
      <c r="M55" s="66"/>
      <c r="N55" s="66"/>
      <c r="O55" s="66"/>
    </row>
    <row r="56" spans="1:15" ht="36" customHeight="1">
      <c r="A56" s="651"/>
      <c r="B56" s="652"/>
      <c r="C56" s="652"/>
      <c r="D56" s="652"/>
      <c r="E56" s="652"/>
      <c r="F56" s="652"/>
      <c r="G56" s="652"/>
      <c r="H56" s="652"/>
      <c r="I56" s="652"/>
      <c r="J56" s="652"/>
      <c r="K56" s="652"/>
      <c r="L56" s="652"/>
      <c r="M56" s="652"/>
      <c r="N56" s="652"/>
      <c r="O56" s="652"/>
    </row>
  </sheetData>
  <mergeCells count="25">
    <mergeCell ref="B48:O48"/>
    <mergeCell ref="D14:E14"/>
    <mergeCell ref="G14:O14"/>
    <mergeCell ref="B26:O26"/>
    <mergeCell ref="B27:O27"/>
    <mergeCell ref="D18:E18"/>
    <mergeCell ref="D19:E19"/>
    <mergeCell ref="D16:E16"/>
    <mergeCell ref="B43:O43"/>
    <mergeCell ref="B36:O36"/>
    <mergeCell ref="B38:O38"/>
    <mergeCell ref="A21:O21"/>
    <mergeCell ref="A22:C22"/>
    <mergeCell ref="D23:E23"/>
    <mergeCell ref="B25:O25"/>
    <mergeCell ref="B29:O29"/>
    <mergeCell ref="B31:O31"/>
    <mergeCell ref="B32:O32"/>
    <mergeCell ref="B34:O34"/>
    <mergeCell ref="A3:O3"/>
    <mergeCell ref="D4:G4"/>
    <mergeCell ref="I4:J4"/>
    <mergeCell ref="D9:E9"/>
    <mergeCell ref="D12:E12"/>
    <mergeCell ref="A7:D7"/>
  </mergeCells>
  <phoneticPr fontId="5"/>
  <printOptions horizontalCentered="1" verticalCentered="1"/>
  <pageMargins left="0.59055118110236227" right="0.39370078740157483" top="0.51181102362204722" bottom="0.43307086614173229" header="0.31496062992125984" footer="0.27559055118110237"/>
  <pageSetup paperSize="9" firstPageNumber="2" orientation="portrait" useFirstPageNumber="1" r:id="rId1"/>
  <headerFooter alignWithMargins="0">
    <oddHeader xml:space="preserve">&amp;R&amp;"ＭＳ 明朝,標準"&amp;10川建安様式第2号
</oddHeader>
    <oddFooter>&amp;C- &amp;P -&amp;R&amp;"ＭＳ Ｐ明朝,標準"&amp;9H26.12.12改訂</oddFooter>
  </headerFooter>
  <ignoredErrors>
    <ignoredError sqref="A25:A42 A43:A50" numberStoredAsText="1"/>
  </ignoredErrors>
</worksheet>
</file>

<file path=xl/worksheets/sheet9.xml><?xml version="1.0" encoding="utf-8"?>
<worksheet xmlns="http://schemas.openxmlformats.org/spreadsheetml/2006/main" xmlns:r="http://schemas.openxmlformats.org/officeDocument/2006/relationships">
  <sheetPr codeName="Sheet8">
    <tabColor rgb="FFFFFF00"/>
  </sheetPr>
  <dimension ref="A1:Y74"/>
  <sheetViews>
    <sheetView view="pageBreakPreview" zoomScale="85" zoomScaleNormal="100" zoomScaleSheetLayoutView="85" workbookViewId="0">
      <selection activeCell="U6" sqref="U6"/>
    </sheetView>
  </sheetViews>
  <sheetFormatPr defaultColWidth="8" defaultRowHeight="12"/>
  <cols>
    <col min="1" max="1" width="1.625" style="614" customWidth="1"/>
    <col min="2" max="2" width="10.625" style="614" customWidth="1"/>
    <col min="3" max="10" width="3.625" style="614" customWidth="1"/>
    <col min="11" max="11" width="1.75" style="614" customWidth="1"/>
    <col min="12" max="13" width="4.625" style="614" customWidth="1"/>
    <col min="14" max="22" width="3.625" style="614" customWidth="1"/>
    <col min="23" max="23" width="2.625" style="614" customWidth="1"/>
    <col min="24" max="24" width="3" style="614" customWidth="1"/>
    <col min="25" max="25" width="3.625" style="614" customWidth="1"/>
    <col min="26" max="16384" width="8" style="614"/>
  </cols>
  <sheetData>
    <row r="1" spans="1:25" ht="21.75" customHeight="1">
      <c r="B1" s="615"/>
      <c r="C1" s="615"/>
    </row>
    <row r="2" spans="1:25" ht="6.75" customHeight="1"/>
    <row r="3" spans="1:25" ht="13.5" customHeight="1">
      <c r="F3" s="618"/>
      <c r="G3" s="618"/>
      <c r="H3" s="618"/>
      <c r="I3" s="617"/>
      <c r="J3" s="617"/>
      <c r="S3" s="619" t="s">
        <v>2451</v>
      </c>
      <c r="T3" s="841" t="s">
        <v>2162</v>
      </c>
      <c r="U3" s="620" t="s">
        <v>307</v>
      </c>
      <c r="V3" s="842" t="s">
        <v>2161</v>
      </c>
      <c r="W3" s="621" t="s">
        <v>308</v>
      </c>
      <c r="X3" s="842" t="s">
        <v>2161</v>
      </c>
      <c r="Y3" s="621" t="s">
        <v>309</v>
      </c>
    </row>
    <row r="4" spans="1:25" ht="18.75">
      <c r="H4" s="1292" t="s">
        <v>310</v>
      </c>
      <c r="I4" s="1293"/>
      <c r="J4" s="1293"/>
      <c r="K4" s="1293"/>
      <c r="L4" s="1293"/>
      <c r="M4" s="1293"/>
      <c r="N4" s="1293"/>
      <c r="O4" s="1293"/>
      <c r="P4" s="1293"/>
      <c r="Q4" s="622"/>
      <c r="R4" s="622"/>
      <c r="S4" s="622"/>
      <c r="T4" s="622"/>
      <c r="U4" s="622"/>
      <c r="V4" s="622"/>
    </row>
    <row r="5" spans="1:25" ht="6.75" customHeight="1">
      <c r="J5" s="623"/>
      <c r="K5" s="623"/>
      <c r="L5" s="623"/>
      <c r="M5" s="623"/>
      <c r="N5" s="623"/>
      <c r="O5" s="623"/>
      <c r="P5" s="623"/>
      <c r="Q5" s="623"/>
      <c r="R5" s="624"/>
      <c r="S5" s="624"/>
      <c r="T5" s="624"/>
      <c r="U5" s="624"/>
      <c r="V5" s="624"/>
      <c r="W5" s="624"/>
      <c r="X5" s="624"/>
    </row>
    <row r="6" spans="1:25" ht="15" customHeight="1">
      <c r="B6" s="625" t="s">
        <v>311</v>
      </c>
      <c r="C6" s="1308" t="str">
        <f>入力!$C$3</f>
        <v>株式会社　川口建設</v>
      </c>
      <c r="D6" s="1308"/>
      <c r="E6" s="1308"/>
      <c r="F6" s="1308"/>
      <c r="G6" s="1308"/>
      <c r="H6" s="1308"/>
      <c r="I6" s="1308"/>
      <c r="J6" s="1308"/>
      <c r="K6" s="1308"/>
      <c r="L6" s="1308"/>
      <c r="M6" s="1000"/>
      <c r="N6" s="1000"/>
      <c r="O6" s="1000"/>
      <c r="P6" s="1000"/>
      <c r="Q6" s="1000"/>
      <c r="R6" s="1000"/>
      <c r="S6" s="626"/>
      <c r="W6" s="626"/>
      <c r="X6" s="626"/>
    </row>
    <row r="7" spans="1:25" ht="9" customHeight="1">
      <c r="B7" s="625"/>
      <c r="X7" s="624"/>
    </row>
    <row r="8" spans="1:25" ht="15" customHeight="1">
      <c r="B8" s="625" t="s">
        <v>282</v>
      </c>
      <c r="C8" s="1307" t="str">
        <f>入力!$C$6</f>
        <v>(仮称)ＡＢＣマンション新築工事</v>
      </c>
      <c r="D8" s="1307"/>
      <c r="E8" s="1307"/>
      <c r="F8" s="1307"/>
      <c r="G8" s="1307"/>
      <c r="H8" s="1307"/>
      <c r="I8" s="1307"/>
      <c r="J8" s="1307"/>
      <c r="K8" s="1307"/>
      <c r="L8" s="1307"/>
      <c r="M8" s="1307"/>
      <c r="N8" s="1307"/>
      <c r="O8" s="1307"/>
      <c r="P8" s="1306" t="s">
        <v>2442</v>
      </c>
      <c r="Q8" s="1306"/>
      <c r="R8" s="1306"/>
      <c r="S8" s="626"/>
      <c r="W8" s="626"/>
      <c r="X8" s="626"/>
    </row>
    <row r="9" spans="1:25" ht="10.5" customHeight="1"/>
    <row r="10" spans="1:25" ht="11.25" customHeight="1"/>
    <row r="11" spans="1:25" ht="14.1" customHeight="1">
      <c r="A11" s="1093" t="s">
        <v>283</v>
      </c>
      <c r="B11" s="1094"/>
      <c r="C11" s="1068" t="s">
        <v>284</v>
      </c>
      <c r="D11" s="1294"/>
      <c r="E11" s="1294"/>
      <c r="F11" s="1294"/>
      <c r="G11" s="1294"/>
      <c r="H11" s="1294"/>
      <c r="I11" s="1295"/>
      <c r="J11" s="1068" t="s">
        <v>285</v>
      </c>
      <c r="K11" s="1296"/>
      <c r="L11" s="1296"/>
      <c r="M11" s="1296"/>
      <c r="N11" s="1296"/>
      <c r="O11" s="1296"/>
      <c r="P11" s="1296"/>
      <c r="Q11" s="1296"/>
      <c r="R11" s="1297"/>
      <c r="S11" s="1068" t="s">
        <v>286</v>
      </c>
      <c r="T11" s="1069"/>
      <c r="U11" s="1069"/>
      <c r="V11" s="1069"/>
      <c r="W11" s="1069"/>
      <c r="X11" s="1069"/>
      <c r="Y11" s="1070"/>
    </row>
    <row r="12" spans="1:25" ht="16.5" customHeight="1">
      <c r="A12" s="1165"/>
      <c r="B12" s="1166"/>
      <c r="C12" s="1298" t="s">
        <v>2155</v>
      </c>
      <c r="D12" s="1288"/>
      <c r="E12" s="1288"/>
      <c r="F12" s="1288"/>
      <c r="G12" s="1288"/>
      <c r="H12" s="1300" t="s">
        <v>287</v>
      </c>
      <c r="I12" s="1301"/>
      <c r="J12" s="1280" t="s">
        <v>288</v>
      </c>
      <c r="K12" s="1281"/>
      <c r="L12" s="1281"/>
      <c r="M12" s="1282"/>
      <c r="N12" s="1288">
        <v>22</v>
      </c>
      <c r="O12" s="1231" t="s">
        <v>313</v>
      </c>
      <c r="P12" s="1304">
        <v>6536</v>
      </c>
      <c r="Q12" s="1304"/>
      <c r="R12" s="1231" t="s">
        <v>289</v>
      </c>
      <c r="S12" s="1259"/>
      <c r="T12" s="1286">
        <v>22</v>
      </c>
      <c r="U12" s="1231" t="s">
        <v>307</v>
      </c>
      <c r="V12" s="1288">
        <v>6</v>
      </c>
      <c r="W12" s="1231" t="s">
        <v>314</v>
      </c>
      <c r="X12" s="1288">
        <v>20</v>
      </c>
      <c r="Y12" s="1290" t="s">
        <v>315</v>
      </c>
    </row>
    <row r="13" spans="1:25" ht="14.1" customHeight="1">
      <c r="A13" s="1165"/>
      <c r="B13" s="1166"/>
      <c r="C13" s="1299"/>
      <c r="D13" s="1289"/>
      <c r="E13" s="1289"/>
      <c r="F13" s="1289"/>
      <c r="G13" s="1289"/>
      <c r="H13" s="1302"/>
      <c r="I13" s="1303"/>
      <c r="J13" s="1253" t="s">
        <v>288</v>
      </c>
      <c r="K13" s="1254"/>
      <c r="L13" s="1254"/>
      <c r="M13" s="1255"/>
      <c r="N13" s="1289"/>
      <c r="O13" s="1179"/>
      <c r="P13" s="1305"/>
      <c r="Q13" s="1305"/>
      <c r="R13" s="1179"/>
      <c r="S13" s="1261"/>
      <c r="T13" s="1287"/>
      <c r="U13" s="1179"/>
      <c r="V13" s="1289"/>
      <c r="W13" s="1179"/>
      <c r="X13" s="1289"/>
      <c r="Y13" s="1291"/>
    </row>
    <row r="14" spans="1:25" ht="14.1" customHeight="1">
      <c r="A14" s="1165"/>
      <c r="B14" s="1166"/>
      <c r="C14" s="1268"/>
      <c r="D14" s="1269"/>
      <c r="E14" s="1269"/>
      <c r="F14" s="1269"/>
      <c r="G14" s="1269"/>
      <c r="H14" s="1274" t="s">
        <v>287</v>
      </c>
      <c r="I14" s="1275"/>
      <c r="J14" s="1280"/>
      <c r="K14" s="1281"/>
      <c r="L14" s="1281"/>
      <c r="M14" s="1282"/>
      <c r="N14" s="1265"/>
      <c r="O14" s="1178" t="s">
        <v>290</v>
      </c>
      <c r="P14" s="1283"/>
      <c r="Q14" s="1283"/>
      <c r="R14" s="1178" t="s">
        <v>289</v>
      </c>
      <c r="S14" s="1259"/>
      <c r="T14" s="1262"/>
      <c r="U14" s="1178" t="s">
        <v>307</v>
      </c>
      <c r="V14" s="1265"/>
      <c r="W14" s="1178" t="s">
        <v>314</v>
      </c>
      <c r="X14" s="1265"/>
      <c r="Y14" s="1256" t="s">
        <v>315</v>
      </c>
    </row>
    <row r="15" spans="1:25" ht="9" customHeight="1">
      <c r="A15" s="1165"/>
      <c r="B15" s="1166"/>
      <c r="C15" s="1270"/>
      <c r="D15" s="1271"/>
      <c r="E15" s="1271"/>
      <c r="F15" s="1271"/>
      <c r="G15" s="1271"/>
      <c r="H15" s="1276"/>
      <c r="I15" s="1277"/>
      <c r="J15" s="1250"/>
      <c r="K15" s="1251"/>
      <c r="L15" s="1251"/>
      <c r="M15" s="1252"/>
      <c r="N15" s="1266"/>
      <c r="O15" s="1215"/>
      <c r="P15" s="1284"/>
      <c r="Q15" s="1284"/>
      <c r="R15" s="1215"/>
      <c r="S15" s="1260"/>
      <c r="T15" s="1263"/>
      <c r="U15" s="1215"/>
      <c r="V15" s="1266"/>
      <c r="W15" s="1215"/>
      <c r="X15" s="1266"/>
      <c r="Y15" s="1257"/>
    </row>
    <row r="16" spans="1:25" ht="6" customHeight="1">
      <c r="A16" s="1095"/>
      <c r="B16" s="1096"/>
      <c r="C16" s="1272"/>
      <c r="D16" s="1273"/>
      <c r="E16" s="1273"/>
      <c r="F16" s="1273"/>
      <c r="G16" s="1273"/>
      <c r="H16" s="1278"/>
      <c r="I16" s="1279"/>
      <c r="J16" s="1253"/>
      <c r="K16" s="1254"/>
      <c r="L16" s="1254"/>
      <c r="M16" s="1255"/>
      <c r="N16" s="1267"/>
      <c r="O16" s="1179"/>
      <c r="P16" s="1285"/>
      <c r="Q16" s="1285"/>
      <c r="R16" s="1179"/>
      <c r="S16" s="1261"/>
      <c r="T16" s="1264"/>
      <c r="U16" s="1179"/>
      <c r="V16" s="1267"/>
      <c r="W16" s="1179"/>
      <c r="X16" s="1267"/>
      <c r="Y16" s="1258"/>
    </row>
    <row r="17" spans="1:25" ht="14.25" customHeight="1"/>
    <row r="18" spans="1:25" ht="11.25" customHeight="1">
      <c r="A18" s="1093" t="s">
        <v>318</v>
      </c>
      <c r="B18" s="1136"/>
      <c r="C18" s="1226" t="str">
        <f>入力!$C$6</f>
        <v>(仮称)ＡＢＣマンション新築工事</v>
      </c>
      <c r="D18" s="1154"/>
      <c r="E18" s="1154"/>
      <c r="F18" s="1154"/>
      <c r="G18" s="1154"/>
      <c r="H18" s="1154"/>
      <c r="I18" s="1154"/>
      <c r="J18" s="1154"/>
      <c r="K18" s="1154"/>
      <c r="L18" s="1154"/>
      <c r="M18" s="1154"/>
      <c r="N18" s="1154"/>
      <c r="O18" s="1154"/>
      <c r="P18" s="1154"/>
      <c r="Q18" s="1154"/>
      <c r="R18" s="1154"/>
      <c r="S18" s="1154"/>
      <c r="T18" s="1154"/>
      <c r="U18" s="1154"/>
      <c r="V18" s="1154"/>
      <c r="W18" s="1154"/>
      <c r="X18" s="1154"/>
      <c r="Y18" s="1155"/>
    </row>
    <row r="19" spans="1:25" ht="15.75" customHeight="1">
      <c r="A19" s="1214"/>
      <c r="B19" s="1216"/>
      <c r="C19" s="1227"/>
      <c r="D19" s="1228"/>
      <c r="E19" s="1228"/>
      <c r="F19" s="1228"/>
      <c r="G19" s="1228"/>
      <c r="H19" s="1228"/>
      <c r="I19" s="1228"/>
      <c r="J19" s="1228"/>
      <c r="K19" s="1228"/>
      <c r="L19" s="1228"/>
      <c r="M19" s="1228"/>
      <c r="N19" s="1228"/>
      <c r="O19" s="1228"/>
      <c r="P19" s="1228"/>
      <c r="Q19" s="1228"/>
      <c r="R19" s="1228"/>
      <c r="S19" s="1228"/>
      <c r="T19" s="1228"/>
      <c r="U19" s="1228"/>
      <c r="V19" s="1228"/>
      <c r="W19" s="1228"/>
      <c r="X19" s="1228"/>
      <c r="Y19" s="1229"/>
    </row>
    <row r="20" spans="1:25" ht="11.25" customHeight="1">
      <c r="A20" s="1137"/>
      <c r="B20" s="1138"/>
      <c r="C20" s="1156"/>
      <c r="D20" s="1157"/>
      <c r="E20" s="1157"/>
      <c r="F20" s="1157"/>
      <c r="G20" s="1157"/>
      <c r="H20" s="1157"/>
      <c r="I20" s="1157"/>
      <c r="J20" s="1157"/>
      <c r="K20" s="1157"/>
      <c r="L20" s="1157"/>
      <c r="M20" s="1157"/>
      <c r="N20" s="1157"/>
      <c r="O20" s="1157"/>
      <c r="P20" s="1157"/>
      <c r="Q20" s="1157"/>
      <c r="R20" s="1157"/>
      <c r="S20" s="1157"/>
      <c r="T20" s="1157"/>
      <c r="U20" s="1157"/>
      <c r="V20" s="1157"/>
      <c r="W20" s="1157"/>
      <c r="X20" s="1157"/>
      <c r="Y20" s="1158"/>
    </row>
    <row r="21" spans="1:25" ht="11.25" customHeight="1">
      <c r="A21" s="1093" t="s">
        <v>319</v>
      </c>
      <c r="B21" s="1180"/>
      <c r="C21" s="1244" t="str">
        <f>入力!$C$13</f>
        <v>(株)○○○○</v>
      </c>
      <c r="D21" s="1245"/>
      <c r="E21" s="1245"/>
      <c r="F21" s="1245"/>
      <c r="G21" s="1245"/>
      <c r="H21" s="1245"/>
      <c r="I21" s="1245"/>
      <c r="J21" s="1245"/>
      <c r="K21" s="1245"/>
      <c r="L21" s="1245"/>
      <c r="M21" s="1245"/>
      <c r="N21" s="1245"/>
      <c r="O21" s="1245"/>
      <c r="P21" s="1245"/>
      <c r="Q21" s="1245"/>
      <c r="R21" s="1245"/>
      <c r="S21" s="1245"/>
      <c r="T21" s="1245"/>
      <c r="U21" s="1245"/>
      <c r="V21" s="1245"/>
      <c r="W21" s="1245"/>
      <c r="X21" s="1245"/>
      <c r="Y21" s="1246"/>
    </row>
    <row r="22" spans="1:25" ht="11.25" customHeight="1">
      <c r="A22" s="1210"/>
      <c r="B22" s="1211"/>
      <c r="C22" s="1247"/>
      <c r="D22" s="1248"/>
      <c r="E22" s="1248"/>
      <c r="F22" s="1248"/>
      <c r="G22" s="1248"/>
      <c r="H22" s="1248"/>
      <c r="I22" s="1248"/>
      <c r="J22" s="1248"/>
      <c r="K22" s="1248"/>
      <c r="L22" s="1248"/>
      <c r="M22" s="1248"/>
      <c r="N22" s="1248"/>
      <c r="O22" s="1248"/>
      <c r="P22" s="1248"/>
      <c r="Q22" s="1248"/>
      <c r="R22" s="1248"/>
      <c r="S22" s="1248"/>
      <c r="T22" s="1248"/>
      <c r="U22" s="1248"/>
      <c r="V22" s="1248"/>
      <c r="W22" s="1248"/>
      <c r="X22" s="1248"/>
      <c r="Y22" s="1249"/>
    </row>
    <row r="23" spans="1:25" ht="11.25" customHeight="1">
      <c r="A23" s="1210"/>
      <c r="B23" s="1211"/>
      <c r="C23" s="1210" t="s">
        <v>312</v>
      </c>
      <c r="D23" s="1212" t="s">
        <v>2156</v>
      </c>
      <c r="E23" s="1212"/>
      <c r="F23" s="1212"/>
      <c r="G23" s="1235" t="s">
        <v>2157</v>
      </c>
      <c r="H23" s="1235"/>
      <c r="I23" s="1235"/>
      <c r="J23" s="1235"/>
      <c r="K23" s="1235"/>
      <c r="L23" s="1235"/>
      <c r="M23" s="1235"/>
      <c r="N23" s="1235"/>
      <c r="O23" s="1235"/>
      <c r="P23" s="1235"/>
      <c r="Q23" s="1235"/>
      <c r="R23" s="1235"/>
      <c r="S23" s="1235"/>
      <c r="T23" s="1235"/>
      <c r="U23" s="1235"/>
      <c r="V23" s="1235"/>
      <c r="W23" s="1235"/>
      <c r="X23" s="1235"/>
      <c r="Y23" s="1236"/>
    </row>
    <row r="24" spans="1:25" ht="15" customHeight="1">
      <c r="A24" s="1181"/>
      <c r="B24" s="1182"/>
      <c r="C24" s="1181"/>
      <c r="D24" s="1213"/>
      <c r="E24" s="1213"/>
      <c r="F24" s="1213"/>
      <c r="G24" s="1237"/>
      <c r="H24" s="1237"/>
      <c r="I24" s="1237"/>
      <c r="J24" s="1237"/>
      <c r="K24" s="1237"/>
      <c r="L24" s="1237"/>
      <c r="M24" s="1237"/>
      <c r="N24" s="1237"/>
      <c r="O24" s="1237"/>
      <c r="P24" s="1237"/>
      <c r="Q24" s="1237"/>
      <c r="R24" s="1237"/>
      <c r="S24" s="1237"/>
      <c r="T24" s="1237"/>
      <c r="U24" s="1237"/>
      <c r="V24" s="1237"/>
      <c r="W24" s="1237"/>
      <c r="X24" s="1237"/>
      <c r="Y24" s="1238"/>
    </row>
    <row r="25" spans="1:25" ht="15" customHeight="1">
      <c r="A25" s="1146" t="s">
        <v>291</v>
      </c>
      <c r="B25" s="1178"/>
      <c r="C25" s="629" t="s">
        <v>316</v>
      </c>
      <c r="D25" s="1002" t="s">
        <v>2451</v>
      </c>
      <c r="E25" s="838" t="str">
        <f>入力!$D$14</f>
        <v>●●</v>
      </c>
      <c r="F25" s="630" t="s">
        <v>307</v>
      </c>
      <c r="G25" s="838" t="str">
        <f>入力!$F$14</f>
        <v>●</v>
      </c>
      <c r="H25" s="631" t="s">
        <v>314</v>
      </c>
      <c r="I25" s="840" t="str">
        <f>入力!$H$14</f>
        <v>●</v>
      </c>
      <c r="J25" s="630" t="s">
        <v>315</v>
      </c>
      <c r="K25" s="632"/>
      <c r="L25" s="1178" t="s">
        <v>292</v>
      </c>
      <c r="M25" s="1178"/>
      <c r="N25" s="1136"/>
      <c r="O25" s="633"/>
      <c r="P25" s="633"/>
      <c r="Q25" s="1217"/>
      <c r="R25" s="1220" t="s">
        <v>2451</v>
      </c>
      <c r="S25" s="1223" t="str">
        <f>入力!$D$16</f>
        <v>●●</v>
      </c>
      <c r="T25" s="1231" t="s">
        <v>307</v>
      </c>
      <c r="U25" s="1148" t="str">
        <f>入力!$F$16</f>
        <v>●</v>
      </c>
      <c r="V25" s="1231" t="s">
        <v>314</v>
      </c>
      <c r="W25" s="1148" t="str">
        <f>入力!$H$16</f>
        <v>●</v>
      </c>
      <c r="X25" s="1231" t="s">
        <v>315</v>
      </c>
      <c r="Y25" s="1239"/>
    </row>
    <row r="26" spans="1:25" ht="6.75" customHeight="1">
      <c r="A26" s="1214"/>
      <c r="B26" s="1215"/>
      <c r="C26" s="1230"/>
      <c r="D26" s="1215"/>
      <c r="E26" s="1215"/>
      <c r="F26" s="1215"/>
      <c r="G26" s="1215"/>
      <c r="H26" s="1215"/>
      <c r="I26" s="1215"/>
      <c r="J26" s="1215"/>
      <c r="K26" s="634"/>
      <c r="L26" s="1215"/>
      <c r="M26" s="1215"/>
      <c r="N26" s="1216"/>
      <c r="O26" s="635"/>
      <c r="P26" s="635"/>
      <c r="Q26" s="1218"/>
      <c r="R26" s="1221"/>
      <c r="S26" s="1224"/>
      <c r="T26" s="1232"/>
      <c r="U26" s="1234"/>
      <c r="V26" s="1232"/>
      <c r="W26" s="1234"/>
      <c r="X26" s="1240"/>
      <c r="Y26" s="1241"/>
    </row>
    <row r="27" spans="1:25" ht="15" customHeight="1">
      <c r="A27" s="1137"/>
      <c r="B27" s="1179"/>
      <c r="C27" s="636" t="s">
        <v>317</v>
      </c>
      <c r="D27" s="637" t="s">
        <v>2451</v>
      </c>
      <c r="E27" s="839" t="str">
        <f>入力!$D$15</f>
        <v>●●</v>
      </c>
      <c r="F27" s="638" t="s">
        <v>307</v>
      </c>
      <c r="G27" s="839" t="str">
        <f>入力!$F$15</f>
        <v>●</v>
      </c>
      <c r="H27" s="637" t="s">
        <v>314</v>
      </c>
      <c r="I27" s="839" t="str">
        <f>入力!$H$15</f>
        <v>●</v>
      </c>
      <c r="J27" s="638" t="s">
        <v>315</v>
      </c>
      <c r="K27" s="639"/>
      <c r="L27" s="1179"/>
      <c r="M27" s="1179"/>
      <c r="N27" s="1138"/>
      <c r="O27" s="628"/>
      <c r="P27" s="628"/>
      <c r="Q27" s="1219"/>
      <c r="R27" s="1222"/>
      <c r="S27" s="1225"/>
      <c r="T27" s="1233"/>
      <c r="U27" s="1151"/>
      <c r="V27" s="1233"/>
      <c r="W27" s="1151"/>
      <c r="X27" s="1242"/>
      <c r="Y27" s="1243"/>
    </row>
    <row r="28" spans="1:25" ht="14.1" customHeight="1">
      <c r="A28" s="1183"/>
      <c r="B28" s="1183"/>
      <c r="C28" s="1183"/>
      <c r="D28" s="1183"/>
      <c r="E28" s="1183"/>
      <c r="F28" s="1183"/>
      <c r="G28" s="1183"/>
      <c r="H28" s="1183"/>
      <c r="I28" s="1183"/>
      <c r="J28" s="1183"/>
      <c r="K28" s="1183"/>
      <c r="L28" s="1183"/>
      <c r="M28" s="1183"/>
      <c r="N28" s="1183"/>
      <c r="O28" s="1183"/>
      <c r="P28" s="1183"/>
      <c r="Q28" s="1183"/>
      <c r="R28" s="1183"/>
      <c r="S28" s="1183"/>
      <c r="T28" s="1183"/>
      <c r="U28" s="1183"/>
      <c r="V28" s="1183"/>
      <c r="W28" s="1183"/>
      <c r="X28" s="1183"/>
      <c r="Y28" s="1183"/>
    </row>
    <row r="29" spans="1:25" ht="14.1" customHeight="1">
      <c r="A29" s="1093" t="s">
        <v>293</v>
      </c>
      <c r="B29" s="1094"/>
      <c r="C29" s="1068" t="s">
        <v>294</v>
      </c>
      <c r="D29" s="1069"/>
      <c r="E29" s="1070"/>
      <c r="F29" s="1068" t="s">
        <v>295</v>
      </c>
      <c r="G29" s="1069"/>
      <c r="H29" s="1069"/>
      <c r="I29" s="1069"/>
      <c r="J29" s="1069"/>
      <c r="K29" s="1069"/>
      <c r="L29" s="1069"/>
      <c r="M29" s="1070"/>
      <c r="N29" s="1068" t="s">
        <v>320</v>
      </c>
      <c r="O29" s="1069"/>
      <c r="P29" s="1069"/>
      <c r="Q29" s="1069"/>
      <c r="R29" s="1069"/>
      <c r="S29" s="1069"/>
      <c r="T29" s="1069"/>
      <c r="U29" s="1069"/>
      <c r="V29" s="1069"/>
      <c r="W29" s="1069"/>
      <c r="X29" s="1069"/>
      <c r="Y29" s="1070"/>
    </row>
    <row r="30" spans="1:25" ht="27.95" customHeight="1">
      <c r="A30" s="1165"/>
      <c r="B30" s="1166"/>
      <c r="C30" s="1068" t="s">
        <v>296</v>
      </c>
      <c r="D30" s="1069"/>
      <c r="E30" s="1070"/>
      <c r="F30" s="1195" t="str">
        <f>入力!$C$4</f>
        <v>株式会社　川口建設</v>
      </c>
      <c r="G30" s="1078"/>
      <c r="H30" s="1078"/>
      <c r="I30" s="1078"/>
      <c r="J30" s="1078"/>
      <c r="K30" s="1078"/>
      <c r="L30" s="1078"/>
      <c r="M30" s="1079"/>
      <c r="N30" s="1196" t="s">
        <v>2443</v>
      </c>
      <c r="O30" s="1197"/>
      <c r="P30" s="1197"/>
      <c r="Q30" s="1197"/>
      <c r="R30" s="1197"/>
      <c r="S30" s="1197"/>
      <c r="T30" s="1197"/>
      <c r="U30" s="1197"/>
      <c r="V30" s="1197"/>
      <c r="W30" s="1197"/>
      <c r="X30" s="1197"/>
      <c r="Y30" s="1198"/>
    </row>
    <row r="31" spans="1:25" ht="12.95" customHeight="1">
      <c r="A31" s="1165"/>
      <c r="B31" s="1166"/>
      <c r="C31" s="1146" t="s">
        <v>297</v>
      </c>
      <c r="D31" s="1178"/>
      <c r="E31" s="1136"/>
      <c r="F31" s="1186"/>
      <c r="G31" s="1187"/>
      <c r="H31" s="1187"/>
      <c r="I31" s="1187"/>
      <c r="J31" s="1187"/>
      <c r="K31" s="1187"/>
      <c r="L31" s="1187"/>
      <c r="M31" s="1188"/>
      <c r="N31" s="1085"/>
      <c r="O31" s="1086"/>
      <c r="P31" s="1086"/>
      <c r="Q31" s="1086"/>
      <c r="R31" s="1086"/>
      <c r="S31" s="1086"/>
      <c r="T31" s="1086"/>
      <c r="U31" s="1086"/>
      <c r="V31" s="1086"/>
      <c r="W31" s="1086"/>
      <c r="X31" s="1086"/>
      <c r="Y31" s="1087"/>
    </row>
    <row r="32" spans="1:25" ht="12.95" customHeight="1">
      <c r="A32" s="1095"/>
      <c r="B32" s="1096"/>
      <c r="C32" s="1181"/>
      <c r="D32" s="1185"/>
      <c r="E32" s="1182"/>
      <c r="F32" s="1189"/>
      <c r="G32" s="1190"/>
      <c r="H32" s="1190"/>
      <c r="I32" s="1190"/>
      <c r="J32" s="1190"/>
      <c r="K32" s="1190"/>
      <c r="L32" s="1190"/>
      <c r="M32" s="1191"/>
      <c r="N32" s="1192"/>
      <c r="O32" s="1193"/>
      <c r="P32" s="1193"/>
      <c r="Q32" s="1193"/>
      <c r="R32" s="1193"/>
      <c r="S32" s="1193"/>
      <c r="T32" s="1193"/>
      <c r="U32" s="1193"/>
      <c r="V32" s="1193"/>
      <c r="W32" s="1193"/>
      <c r="X32" s="1193"/>
      <c r="Y32" s="1194"/>
    </row>
    <row r="33" spans="1:25" ht="12" customHeight="1">
      <c r="A33" s="1184"/>
      <c r="B33" s="1184"/>
      <c r="C33" s="1184"/>
      <c r="D33" s="1184"/>
      <c r="E33" s="1184"/>
      <c r="F33" s="1167"/>
      <c r="G33" s="1167"/>
      <c r="H33" s="1167"/>
      <c r="I33" s="1167"/>
      <c r="J33" s="1167"/>
      <c r="K33" s="1167"/>
      <c r="L33" s="1167"/>
      <c r="M33" s="1167"/>
      <c r="N33" s="1167"/>
      <c r="O33" s="1167"/>
      <c r="P33" s="1167"/>
      <c r="Q33" s="1167"/>
      <c r="R33" s="1167"/>
      <c r="S33" s="1167"/>
      <c r="T33" s="1167"/>
      <c r="U33" s="1167"/>
      <c r="V33" s="1167"/>
      <c r="W33" s="1167"/>
      <c r="X33" s="1167"/>
      <c r="Y33" s="1167"/>
    </row>
    <row r="34" spans="1:25" ht="12.95" customHeight="1">
      <c r="A34" s="1093" t="s">
        <v>298</v>
      </c>
      <c r="B34" s="1136"/>
      <c r="C34" s="1153" t="s">
        <v>2158</v>
      </c>
      <c r="D34" s="1154"/>
      <c r="E34" s="1154"/>
      <c r="F34" s="1154"/>
      <c r="G34" s="1154"/>
      <c r="H34" s="1154"/>
      <c r="I34" s="1154"/>
      <c r="J34" s="1155"/>
      <c r="K34" s="1159" t="s">
        <v>321</v>
      </c>
      <c r="L34" s="1160"/>
      <c r="M34" s="1161"/>
      <c r="N34" s="1139" t="s">
        <v>2120</v>
      </c>
      <c r="O34" s="1140"/>
      <c r="P34" s="1140"/>
      <c r="Q34" s="1140"/>
      <c r="R34" s="1140"/>
      <c r="S34" s="1140"/>
      <c r="T34" s="1140"/>
      <c r="U34" s="1140"/>
      <c r="V34" s="1140"/>
      <c r="W34" s="1140"/>
      <c r="X34" s="1140"/>
      <c r="Y34" s="1141"/>
    </row>
    <row r="35" spans="1:25" ht="12.95" customHeight="1">
      <c r="A35" s="1137"/>
      <c r="B35" s="1138"/>
      <c r="C35" s="1156"/>
      <c r="D35" s="1157"/>
      <c r="E35" s="1157"/>
      <c r="F35" s="1157"/>
      <c r="G35" s="1157"/>
      <c r="H35" s="1157"/>
      <c r="I35" s="1157"/>
      <c r="J35" s="1158"/>
      <c r="K35" s="1162"/>
      <c r="L35" s="1163"/>
      <c r="M35" s="1164"/>
      <c r="N35" s="1142"/>
      <c r="O35" s="1143"/>
      <c r="P35" s="1143"/>
      <c r="Q35" s="1143"/>
      <c r="R35" s="1143"/>
      <c r="S35" s="1143"/>
      <c r="T35" s="1143"/>
      <c r="U35" s="1143"/>
      <c r="V35" s="1143"/>
      <c r="W35" s="1143"/>
      <c r="X35" s="1143"/>
      <c r="Y35" s="1144"/>
    </row>
    <row r="36" spans="1:25" ht="12.95" customHeight="1">
      <c r="A36" s="1145"/>
      <c r="B36" s="1145"/>
      <c r="C36" s="1145"/>
      <c r="D36" s="1145"/>
      <c r="E36" s="1145"/>
      <c r="F36" s="1145"/>
      <c r="G36" s="1145"/>
      <c r="H36" s="1145"/>
      <c r="I36" s="1145"/>
      <c r="J36" s="1145"/>
      <c r="K36" s="1145"/>
      <c r="L36" s="1145"/>
      <c r="M36" s="1145"/>
      <c r="N36" s="1145"/>
      <c r="O36" s="1145"/>
      <c r="P36" s="1145"/>
      <c r="Q36" s="1145"/>
      <c r="R36" s="1145"/>
      <c r="S36" s="1145"/>
      <c r="T36" s="1145"/>
      <c r="U36" s="1145"/>
      <c r="V36" s="1145"/>
      <c r="W36" s="1145"/>
      <c r="X36" s="1145"/>
      <c r="Y36" s="1145"/>
    </row>
    <row r="37" spans="1:25" ht="12.95" customHeight="1">
      <c r="A37" s="1146" t="s">
        <v>299</v>
      </c>
      <c r="B37" s="1136"/>
      <c r="C37" s="1147" t="str">
        <f>入力!$C$7</f>
        <v>建設太郎</v>
      </c>
      <c r="D37" s="1148"/>
      <c r="E37" s="1148"/>
      <c r="F37" s="1148"/>
      <c r="G37" s="1148"/>
      <c r="H37" s="1148"/>
      <c r="I37" s="1148"/>
      <c r="J37" s="1149"/>
      <c r="K37" s="1159" t="s">
        <v>321</v>
      </c>
      <c r="L37" s="1199"/>
      <c r="M37" s="1200"/>
      <c r="N37" s="1204" t="s">
        <v>2121</v>
      </c>
      <c r="O37" s="1205"/>
      <c r="P37" s="1205"/>
      <c r="Q37" s="1205"/>
      <c r="R37" s="1205"/>
      <c r="S37" s="1205"/>
      <c r="T37" s="1205"/>
      <c r="U37" s="1205"/>
      <c r="V37" s="1205"/>
      <c r="W37" s="1205"/>
      <c r="X37" s="1205"/>
      <c r="Y37" s="1206"/>
    </row>
    <row r="38" spans="1:25" ht="15" customHeight="1">
      <c r="A38" s="1137"/>
      <c r="B38" s="1138"/>
      <c r="C38" s="1150"/>
      <c r="D38" s="1151"/>
      <c r="E38" s="1151"/>
      <c r="F38" s="1151"/>
      <c r="G38" s="1151"/>
      <c r="H38" s="1151"/>
      <c r="I38" s="1151"/>
      <c r="J38" s="1152"/>
      <c r="K38" s="1201"/>
      <c r="L38" s="1202"/>
      <c r="M38" s="1203"/>
      <c r="N38" s="1207"/>
      <c r="O38" s="1208"/>
      <c r="P38" s="1208"/>
      <c r="Q38" s="1208"/>
      <c r="R38" s="1208"/>
      <c r="S38" s="1208"/>
      <c r="T38" s="1208"/>
      <c r="U38" s="1208"/>
      <c r="V38" s="1208"/>
      <c r="W38" s="1208"/>
      <c r="X38" s="1208"/>
      <c r="Y38" s="1209"/>
    </row>
    <row r="39" spans="1:25" ht="15" customHeight="1">
      <c r="A39" s="1093" t="s">
        <v>300</v>
      </c>
      <c r="B39" s="1136"/>
      <c r="C39" s="1147" t="str">
        <f>入力!$C$8</f>
        <v>建設太郎</v>
      </c>
      <c r="D39" s="1148"/>
      <c r="E39" s="1148"/>
      <c r="F39" s="1148"/>
      <c r="G39" s="1148"/>
      <c r="H39" s="1148"/>
      <c r="I39" s="1148"/>
      <c r="J39" s="1149"/>
      <c r="K39" s="1159" t="s">
        <v>321</v>
      </c>
      <c r="L39" s="1199"/>
      <c r="M39" s="1200"/>
      <c r="N39" s="1204" t="s">
        <v>2122</v>
      </c>
      <c r="O39" s="1205"/>
      <c r="P39" s="1205"/>
      <c r="Q39" s="1205"/>
      <c r="R39" s="1205"/>
      <c r="S39" s="1205"/>
      <c r="T39" s="1205"/>
      <c r="U39" s="1205"/>
      <c r="V39" s="1205"/>
      <c r="W39" s="1205"/>
      <c r="X39" s="1205"/>
      <c r="Y39" s="1206"/>
    </row>
    <row r="40" spans="1:25" ht="12" customHeight="1">
      <c r="A40" s="1137"/>
      <c r="B40" s="1138"/>
      <c r="C40" s="1150"/>
      <c r="D40" s="1151"/>
      <c r="E40" s="1151"/>
      <c r="F40" s="1151"/>
      <c r="G40" s="1151"/>
      <c r="H40" s="1151"/>
      <c r="I40" s="1151"/>
      <c r="J40" s="1152"/>
      <c r="K40" s="1201"/>
      <c r="L40" s="1202"/>
      <c r="M40" s="1203"/>
      <c r="N40" s="1207"/>
      <c r="O40" s="1208"/>
      <c r="P40" s="1208"/>
      <c r="Q40" s="1208"/>
      <c r="R40" s="1208"/>
      <c r="S40" s="1208"/>
      <c r="T40" s="1208"/>
      <c r="U40" s="1208"/>
      <c r="V40" s="1208"/>
      <c r="W40" s="1208"/>
      <c r="X40" s="1208"/>
      <c r="Y40" s="1209"/>
    </row>
    <row r="41" spans="1:25" ht="15" customHeight="1">
      <c r="A41" s="1093" t="s">
        <v>301</v>
      </c>
      <c r="B41" s="1136"/>
      <c r="C41" s="1171" t="s">
        <v>288</v>
      </c>
      <c r="D41" s="1172"/>
      <c r="E41" s="1173" t="str">
        <f>入力!$C$9</f>
        <v>建設太郎</v>
      </c>
      <c r="F41" s="1174"/>
      <c r="G41" s="1174"/>
      <c r="H41" s="1174"/>
      <c r="I41" s="1174"/>
      <c r="J41" s="1175"/>
      <c r="K41" s="1146" t="s">
        <v>302</v>
      </c>
      <c r="L41" s="1178"/>
      <c r="M41" s="1136"/>
      <c r="N41" s="1135" t="str">
        <f>入力!$C$11</f>
        <v>一級建築施工管理技士</v>
      </c>
      <c r="O41" s="1086"/>
      <c r="P41" s="1086"/>
      <c r="Q41" s="1086"/>
      <c r="R41" s="1086"/>
      <c r="S41" s="1086"/>
      <c r="T41" s="1086"/>
      <c r="U41" s="1086"/>
      <c r="V41" s="1086"/>
      <c r="W41" s="1086"/>
      <c r="X41" s="1086"/>
      <c r="Y41" s="1087"/>
    </row>
    <row r="42" spans="1:25" ht="15" customHeight="1">
      <c r="A42" s="1137"/>
      <c r="B42" s="1138"/>
      <c r="C42" s="1169" t="s">
        <v>288</v>
      </c>
      <c r="D42" s="1170"/>
      <c r="E42" s="1176"/>
      <c r="F42" s="1176"/>
      <c r="G42" s="1176"/>
      <c r="H42" s="1176"/>
      <c r="I42" s="1176"/>
      <c r="J42" s="1177"/>
      <c r="K42" s="1137"/>
      <c r="L42" s="1179"/>
      <c r="M42" s="1138"/>
      <c r="N42" s="1109"/>
      <c r="O42" s="1110"/>
      <c r="P42" s="1110"/>
      <c r="Q42" s="1110"/>
      <c r="R42" s="1110"/>
      <c r="S42" s="1110"/>
      <c r="T42" s="1110"/>
      <c r="U42" s="1110"/>
      <c r="V42" s="1110"/>
      <c r="W42" s="1110"/>
      <c r="X42" s="1110"/>
      <c r="Y42" s="1111"/>
    </row>
    <row r="43" spans="1:25" ht="15" customHeight="1">
      <c r="A43" s="1093" t="s">
        <v>331</v>
      </c>
      <c r="B43" s="1094"/>
      <c r="C43" s="1085"/>
      <c r="D43" s="1086"/>
      <c r="E43" s="1086"/>
      <c r="F43" s="1086"/>
      <c r="G43" s="1086"/>
      <c r="H43" s="1086"/>
      <c r="I43" s="1086"/>
      <c r="J43" s="1087"/>
      <c r="K43" s="1093" t="s">
        <v>331</v>
      </c>
      <c r="L43" s="1167"/>
      <c r="M43" s="1094"/>
      <c r="N43" s="1085"/>
      <c r="O43" s="1086"/>
      <c r="P43" s="1086"/>
      <c r="Q43" s="1086"/>
      <c r="R43" s="1086"/>
      <c r="S43" s="1086"/>
      <c r="T43" s="1086"/>
      <c r="U43" s="1086"/>
      <c r="V43" s="1086"/>
      <c r="W43" s="1086"/>
      <c r="X43" s="1086"/>
      <c r="Y43" s="1087"/>
    </row>
    <row r="44" spans="1:25" ht="15" customHeight="1">
      <c r="A44" s="1165"/>
      <c r="B44" s="1166"/>
      <c r="C44" s="1109"/>
      <c r="D44" s="1110"/>
      <c r="E44" s="1110"/>
      <c r="F44" s="1110"/>
      <c r="G44" s="1110"/>
      <c r="H44" s="1110"/>
      <c r="I44" s="1110"/>
      <c r="J44" s="1111"/>
      <c r="K44" s="1165"/>
      <c r="L44" s="1168"/>
      <c r="M44" s="1096"/>
      <c r="N44" s="1109"/>
      <c r="O44" s="1110"/>
      <c r="P44" s="1110"/>
      <c r="Q44" s="1110"/>
      <c r="R44" s="1110"/>
      <c r="S44" s="1110"/>
      <c r="T44" s="1110"/>
      <c r="U44" s="1110"/>
      <c r="V44" s="1110"/>
      <c r="W44" s="1110"/>
      <c r="X44" s="1110"/>
      <c r="Y44" s="1111"/>
    </row>
    <row r="45" spans="1:25" ht="15" customHeight="1">
      <c r="A45" s="642"/>
      <c r="B45" s="1107" t="s">
        <v>302</v>
      </c>
      <c r="C45" s="1085"/>
      <c r="D45" s="1086"/>
      <c r="E45" s="1086"/>
      <c r="F45" s="1086"/>
      <c r="G45" s="1086"/>
      <c r="H45" s="1086"/>
      <c r="I45" s="1086"/>
      <c r="J45" s="1087"/>
      <c r="K45" s="643"/>
      <c r="L45" s="1146" t="s">
        <v>302</v>
      </c>
      <c r="M45" s="1180"/>
      <c r="N45" s="1085"/>
      <c r="O45" s="1086"/>
      <c r="P45" s="1086"/>
      <c r="Q45" s="1086"/>
      <c r="R45" s="1086"/>
      <c r="S45" s="1086"/>
      <c r="T45" s="1086"/>
      <c r="U45" s="1086"/>
      <c r="V45" s="1086"/>
      <c r="W45" s="1086"/>
      <c r="X45" s="1086"/>
      <c r="Y45" s="1087"/>
    </row>
    <row r="46" spans="1:25" ht="15" customHeight="1">
      <c r="A46" s="640"/>
      <c r="B46" s="1108"/>
      <c r="C46" s="1109"/>
      <c r="D46" s="1110"/>
      <c r="E46" s="1110"/>
      <c r="F46" s="1110"/>
      <c r="G46" s="1110"/>
      <c r="H46" s="1110"/>
      <c r="I46" s="1110"/>
      <c r="J46" s="1111"/>
      <c r="K46" s="627"/>
      <c r="L46" s="1181"/>
      <c r="M46" s="1182"/>
      <c r="N46" s="1109"/>
      <c r="O46" s="1110"/>
      <c r="P46" s="1110"/>
      <c r="Q46" s="1110"/>
      <c r="R46" s="1110"/>
      <c r="S46" s="1110"/>
      <c r="T46" s="1110"/>
      <c r="U46" s="1110"/>
      <c r="V46" s="1110"/>
      <c r="W46" s="1110"/>
      <c r="X46" s="1110"/>
      <c r="Y46" s="1111"/>
    </row>
    <row r="47" spans="1:25" ht="14.25" customHeight="1">
      <c r="A47" s="640"/>
      <c r="B47" s="1083" t="s">
        <v>303</v>
      </c>
      <c r="C47" s="1085"/>
      <c r="D47" s="1086"/>
      <c r="E47" s="1086"/>
      <c r="F47" s="1086"/>
      <c r="G47" s="1086"/>
      <c r="H47" s="1086"/>
      <c r="I47" s="1086"/>
      <c r="J47" s="1087"/>
      <c r="K47" s="1091"/>
      <c r="L47" s="1093" t="s">
        <v>303</v>
      </c>
      <c r="M47" s="1094"/>
      <c r="N47" s="1097"/>
      <c r="O47" s="1098"/>
      <c r="P47" s="1098"/>
      <c r="Q47" s="1098"/>
      <c r="R47" s="1098"/>
      <c r="S47" s="1098"/>
      <c r="T47" s="1098"/>
      <c r="U47" s="1098"/>
      <c r="V47" s="1098"/>
      <c r="W47" s="1098"/>
      <c r="X47" s="1098"/>
      <c r="Y47" s="1099"/>
    </row>
    <row r="48" spans="1:25" ht="14.25" customHeight="1">
      <c r="A48" s="641"/>
      <c r="B48" s="1084"/>
      <c r="C48" s="1088"/>
      <c r="D48" s="1089"/>
      <c r="E48" s="1089"/>
      <c r="F48" s="1089"/>
      <c r="G48" s="1089"/>
      <c r="H48" s="1089"/>
      <c r="I48" s="1089"/>
      <c r="J48" s="1090"/>
      <c r="K48" s="1092"/>
      <c r="L48" s="1095"/>
      <c r="M48" s="1096"/>
      <c r="N48" s="1100"/>
      <c r="O48" s="1101"/>
      <c r="P48" s="1101"/>
      <c r="Q48" s="1101"/>
      <c r="R48" s="1101"/>
      <c r="S48" s="1101"/>
      <c r="T48" s="1101"/>
      <c r="U48" s="1101"/>
      <c r="V48" s="1101"/>
      <c r="W48" s="1101"/>
      <c r="X48" s="1101"/>
      <c r="Y48" s="1102"/>
    </row>
    <row r="49" spans="1:25" ht="14.1" customHeight="1"/>
    <row r="50" spans="1:25" ht="18.75" customHeight="1">
      <c r="A50" s="1112" t="s">
        <v>332</v>
      </c>
      <c r="B50" s="1113"/>
      <c r="C50" s="1118" t="s">
        <v>322</v>
      </c>
      <c r="D50" s="1119"/>
      <c r="E50" s="1119"/>
      <c r="F50" s="1121" t="s">
        <v>323</v>
      </c>
      <c r="G50" s="1122"/>
      <c r="H50" s="1122"/>
      <c r="I50" s="1122"/>
      <c r="J50" s="1122"/>
      <c r="K50" s="1122"/>
      <c r="L50" s="1123"/>
      <c r="M50" s="1080" t="s">
        <v>324</v>
      </c>
      <c r="N50" s="1081"/>
      <c r="O50" s="1081"/>
      <c r="P50" s="1081"/>
      <c r="Q50" s="1081"/>
      <c r="R50" s="1082"/>
      <c r="S50" s="1121" t="s">
        <v>325</v>
      </c>
      <c r="T50" s="1122"/>
      <c r="U50" s="1122"/>
      <c r="V50" s="1122"/>
      <c r="W50" s="1122"/>
      <c r="X50" s="1122"/>
      <c r="Y50" s="1123"/>
    </row>
    <row r="51" spans="1:25" ht="18.75" customHeight="1">
      <c r="A51" s="1114"/>
      <c r="B51" s="1115"/>
      <c r="C51" s="1120"/>
      <c r="D51" s="1120"/>
      <c r="E51" s="1120"/>
      <c r="F51" s="1103" t="s">
        <v>326</v>
      </c>
      <c r="G51" s="1104"/>
      <c r="H51" s="1124" t="s">
        <v>327</v>
      </c>
      <c r="I51" s="1125"/>
      <c r="J51" s="1124" t="s">
        <v>328</v>
      </c>
      <c r="K51" s="1104"/>
      <c r="L51" s="1126"/>
      <c r="M51" s="1103" t="s">
        <v>326</v>
      </c>
      <c r="N51" s="1104"/>
      <c r="O51" s="1105" t="s">
        <v>327</v>
      </c>
      <c r="P51" s="1106"/>
      <c r="Q51" s="1124" t="s">
        <v>328</v>
      </c>
      <c r="R51" s="1126"/>
      <c r="S51" s="1103" t="s">
        <v>326</v>
      </c>
      <c r="T51" s="1104"/>
      <c r="U51" s="1124" t="s">
        <v>327</v>
      </c>
      <c r="V51" s="1125"/>
      <c r="W51" s="1124" t="s">
        <v>328</v>
      </c>
      <c r="X51" s="1104"/>
      <c r="Y51" s="1126"/>
    </row>
    <row r="52" spans="1:25" ht="16.5" customHeight="1">
      <c r="A52" s="1114"/>
      <c r="B52" s="1115"/>
      <c r="C52" s="1127" t="s">
        <v>329</v>
      </c>
      <c r="D52" s="1118"/>
      <c r="E52" s="1128"/>
      <c r="F52" s="1121" t="s">
        <v>333</v>
      </c>
      <c r="G52" s="1122"/>
      <c r="H52" s="1123"/>
      <c r="I52" s="1121" t="s">
        <v>334</v>
      </c>
      <c r="J52" s="1122"/>
      <c r="K52" s="1122"/>
      <c r="L52" s="1123"/>
      <c r="M52" s="1080" t="s">
        <v>323</v>
      </c>
      <c r="N52" s="1081"/>
      <c r="O52" s="1081"/>
      <c r="P52" s="1082"/>
      <c r="Q52" s="1080" t="s">
        <v>330</v>
      </c>
      <c r="R52" s="1081"/>
      <c r="S52" s="1081"/>
      <c r="T52" s="1082"/>
      <c r="U52" s="1080" t="s">
        <v>325</v>
      </c>
      <c r="V52" s="1081"/>
      <c r="W52" s="1081"/>
      <c r="X52" s="1081"/>
      <c r="Y52" s="1082"/>
    </row>
    <row r="53" spans="1:25" ht="35.25" customHeight="1">
      <c r="A53" s="1114"/>
      <c r="B53" s="1115"/>
      <c r="C53" s="1129"/>
      <c r="D53" s="1130"/>
      <c r="E53" s="1131"/>
      <c r="F53" s="1068" t="s">
        <v>335</v>
      </c>
      <c r="G53" s="1069"/>
      <c r="H53" s="1070"/>
      <c r="I53" s="1065" t="s">
        <v>2111</v>
      </c>
      <c r="J53" s="1066"/>
      <c r="K53" s="1066"/>
      <c r="L53" s="1067"/>
      <c r="M53" s="1074" t="s">
        <v>2112</v>
      </c>
      <c r="N53" s="1075"/>
      <c r="O53" s="1075"/>
      <c r="P53" s="1076"/>
      <c r="Q53" s="1077" t="s">
        <v>2159</v>
      </c>
      <c r="R53" s="1078"/>
      <c r="S53" s="1078"/>
      <c r="T53" s="1079"/>
      <c r="U53" s="1065" t="s">
        <v>2160</v>
      </c>
      <c r="V53" s="1066"/>
      <c r="W53" s="1066"/>
      <c r="X53" s="1066"/>
      <c r="Y53" s="1067"/>
    </row>
    <row r="54" spans="1:25" ht="24.75" customHeight="1">
      <c r="A54" s="1116"/>
      <c r="B54" s="1117"/>
      <c r="C54" s="1132"/>
      <c r="D54" s="1133"/>
      <c r="E54" s="1134"/>
      <c r="F54" s="1068" t="s">
        <v>336</v>
      </c>
      <c r="G54" s="1069"/>
      <c r="H54" s="1070"/>
      <c r="I54" s="1071"/>
      <c r="J54" s="1072"/>
      <c r="K54" s="1072"/>
      <c r="L54" s="1073"/>
      <c r="M54" s="1071"/>
      <c r="N54" s="1072"/>
      <c r="O54" s="1072"/>
      <c r="P54" s="1073"/>
      <c r="Q54" s="1071"/>
      <c r="R54" s="1072"/>
      <c r="S54" s="1072"/>
      <c r="T54" s="1073"/>
      <c r="U54" s="1071"/>
      <c r="V54" s="1072"/>
      <c r="W54" s="1072"/>
      <c r="X54" s="1072"/>
      <c r="Y54" s="1073"/>
    </row>
    <row r="55" spans="1:25" ht="7.5" customHeight="1">
      <c r="B55" s="617"/>
      <c r="C55" s="617"/>
    </row>
    <row r="56" spans="1:25" ht="13.5" customHeight="1">
      <c r="B56" s="644" t="s">
        <v>304</v>
      </c>
      <c r="C56" s="644">
        <v>1</v>
      </c>
      <c r="D56" s="1064" t="s">
        <v>2114</v>
      </c>
      <c r="E56" s="1064"/>
      <c r="F56" s="1064"/>
      <c r="G56" s="1064"/>
      <c r="H56" s="1064"/>
      <c r="I56" s="1064"/>
      <c r="J56" s="1064"/>
      <c r="K56" s="1064"/>
      <c r="L56" s="1064"/>
      <c r="M56" s="1064"/>
      <c r="N56" s="1064"/>
      <c r="O56" s="1064"/>
      <c r="P56" s="1064"/>
      <c r="Q56" s="1064"/>
      <c r="R56" s="1064"/>
      <c r="S56" s="1064"/>
      <c r="T56" s="1064"/>
      <c r="U56" s="1064"/>
      <c r="V56" s="1064"/>
      <c r="W56" s="1064"/>
      <c r="X56" s="1064"/>
      <c r="Y56" s="1064"/>
    </row>
    <row r="57" spans="1:25" ht="12.75" customHeight="1">
      <c r="C57" s="644" t="s">
        <v>337</v>
      </c>
      <c r="D57" s="1064"/>
      <c r="E57" s="1064"/>
      <c r="F57" s="1064"/>
      <c r="G57" s="1064"/>
      <c r="H57" s="1064"/>
      <c r="I57" s="1064"/>
      <c r="J57" s="1064"/>
      <c r="K57" s="1064"/>
      <c r="L57" s="1064"/>
      <c r="M57" s="1064"/>
      <c r="N57" s="1064"/>
      <c r="O57" s="1064"/>
      <c r="P57" s="1064"/>
      <c r="Q57" s="1064"/>
      <c r="R57" s="1064"/>
      <c r="S57" s="1064"/>
      <c r="T57" s="1064"/>
      <c r="U57" s="1064"/>
      <c r="V57" s="1064"/>
      <c r="W57" s="1064"/>
      <c r="X57" s="1064"/>
      <c r="Y57" s="1064"/>
    </row>
    <row r="58" spans="1:25" ht="12" customHeight="1">
      <c r="B58" s="644"/>
      <c r="C58" s="644">
        <v>2</v>
      </c>
      <c r="D58" s="1064" t="s">
        <v>338</v>
      </c>
      <c r="E58" s="1064"/>
      <c r="F58" s="1064"/>
      <c r="G58" s="1064"/>
      <c r="H58" s="1064"/>
      <c r="I58" s="1064"/>
      <c r="J58" s="1064"/>
      <c r="K58" s="1064"/>
      <c r="L58" s="1064"/>
      <c r="M58" s="1064"/>
      <c r="N58" s="1064"/>
      <c r="O58" s="1064"/>
      <c r="P58" s="1064"/>
      <c r="Q58" s="1064"/>
      <c r="R58" s="1064"/>
      <c r="S58" s="1064"/>
      <c r="T58" s="1064"/>
      <c r="U58" s="1064"/>
      <c r="V58" s="1064"/>
      <c r="W58" s="1064"/>
      <c r="X58" s="1064"/>
      <c r="Y58" s="1064"/>
    </row>
    <row r="59" spans="1:25" ht="12" customHeight="1">
      <c r="B59" s="644"/>
      <c r="C59" s="644" t="s">
        <v>337</v>
      </c>
      <c r="D59" s="1064"/>
      <c r="E59" s="1064"/>
      <c r="F59" s="1064"/>
      <c r="G59" s="1064"/>
      <c r="H59" s="1064"/>
      <c r="I59" s="1064"/>
      <c r="J59" s="1064"/>
      <c r="K59" s="1064"/>
      <c r="L59" s="1064"/>
      <c r="M59" s="1064"/>
      <c r="N59" s="1064"/>
      <c r="O59" s="1064"/>
      <c r="P59" s="1064"/>
      <c r="Q59" s="1064"/>
      <c r="R59" s="1064"/>
      <c r="S59" s="1064"/>
      <c r="T59" s="1064"/>
      <c r="U59" s="1064"/>
      <c r="V59" s="1064"/>
      <c r="W59" s="1064"/>
      <c r="X59" s="1064"/>
      <c r="Y59" s="1064"/>
    </row>
    <row r="60" spans="1:25" ht="12" customHeight="1">
      <c r="B60" s="644"/>
      <c r="C60" s="644">
        <v>3</v>
      </c>
      <c r="D60" s="644" t="s">
        <v>339</v>
      </c>
      <c r="E60" s="644"/>
      <c r="F60" s="644"/>
      <c r="G60" s="644"/>
      <c r="H60" s="644"/>
      <c r="I60" s="644"/>
      <c r="J60" s="644"/>
      <c r="K60" s="644"/>
      <c r="L60" s="644"/>
      <c r="M60" s="644"/>
      <c r="N60" s="644"/>
      <c r="O60" s="644"/>
      <c r="P60" s="644"/>
      <c r="Q60" s="644"/>
      <c r="R60" s="644"/>
      <c r="S60" s="644"/>
      <c r="T60" s="644"/>
      <c r="U60" s="644"/>
      <c r="V60" s="644"/>
      <c r="W60" s="644"/>
      <c r="X60" s="644"/>
      <c r="Y60" s="644"/>
    </row>
    <row r="61" spans="1:25" ht="12" customHeight="1">
      <c r="B61" s="644"/>
      <c r="C61" s="644">
        <v>4</v>
      </c>
      <c r="D61" s="1064" t="s">
        <v>340</v>
      </c>
      <c r="E61" s="1064"/>
      <c r="F61" s="1064"/>
      <c r="G61" s="1064"/>
      <c r="H61" s="1064"/>
      <c r="I61" s="1064"/>
      <c r="J61" s="1064"/>
      <c r="K61" s="1064"/>
      <c r="L61" s="1064"/>
      <c r="M61" s="1064"/>
      <c r="N61" s="1064"/>
      <c r="O61" s="1064"/>
      <c r="P61" s="1064"/>
      <c r="Q61" s="1064"/>
      <c r="R61" s="1064"/>
      <c r="S61" s="1064"/>
      <c r="T61" s="1064"/>
      <c r="U61" s="1064"/>
      <c r="V61" s="1064"/>
      <c r="W61" s="1064"/>
      <c r="X61" s="1064"/>
      <c r="Y61" s="1064"/>
    </row>
    <row r="62" spans="1:25" ht="12.75" customHeight="1">
      <c r="B62" s="644"/>
      <c r="C62" s="644" t="s">
        <v>337</v>
      </c>
      <c r="D62" s="1064"/>
      <c r="E62" s="1064"/>
      <c r="F62" s="1064"/>
      <c r="G62" s="1064"/>
      <c r="H62" s="1064"/>
      <c r="I62" s="1064"/>
      <c r="J62" s="1064"/>
      <c r="K62" s="1064"/>
      <c r="L62" s="1064"/>
      <c r="M62" s="1064"/>
      <c r="N62" s="1064"/>
      <c r="O62" s="1064"/>
      <c r="P62" s="1064"/>
      <c r="Q62" s="1064"/>
      <c r="R62" s="1064"/>
      <c r="S62" s="1064"/>
      <c r="T62" s="1064"/>
      <c r="U62" s="1064"/>
      <c r="V62" s="1064"/>
      <c r="W62" s="1064"/>
      <c r="X62" s="1064"/>
      <c r="Y62" s="1064"/>
    </row>
    <row r="63" spans="1:25" ht="11.1" customHeight="1">
      <c r="B63" s="644"/>
      <c r="C63" s="644" t="s">
        <v>341</v>
      </c>
      <c r="D63" s="644"/>
      <c r="E63" s="644"/>
      <c r="F63" s="644"/>
      <c r="G63" s="644"/>
      <c r="H63" s="644"/>
      <c r="I63" s="644"/>
      <c r="J63" s="644"/>
      <c r="K63" s="644"/>
      <c r="L63" s="644"/>
      <c r="M63" s="644"/>
      <c r="N63" s="644"/>
      <c r="O63" s="644"/>
      <c r="P63" s="644"/>
      <c r="Q63" s="644"/>
      <c r="R63" s="644"/>
      <c r="S63" s="644"/>
      <c r="T63" s="644"/>
      <c r="U63" s="644"/>
      <c r="V63" s="644"/>
      <c r="W63" s="644"/>
      <c r="Y63" s="616"/>
    </row>
    <row r="64" spans="1:25" ht="11.1" customHeight="1">
      <c r="B64" s="644"/>
      <c r="C64" s="644">
        <v>5</v>
      </c>
      <c r="D64" s="644" t="s">
        <v>342</v>
      </c>
      <c r="E64" s="644"/>
      <c r="F64" s="644"/>
      <c r="G64" s="644"/>
      <c r="H64" s="644"/>
      <c r="I64" s="644"/>
      <c r="J64" s="644"/>
      <c r="K64" s="644"/>
      <c r="L64" s="644"/>
      <c r="M64" s="644"/>
      <c r="N64" s="644"/>
      <c r="O64" s="644"/>
      <c r="P64" s="644"/>
      <c r="Q64" s="644"/>
      <c r="R64" s="644"/>
      <c r="S64" s="644"/>
      <c r="T64" s="644"/>
      <c r="U64" s="644"/>
      <c r="V64" s="644"/>
      <c r="W64" s="644"/>
      <c r="Y64" s="616"/>
    </row>
    <row r="65" spans="2:25" ht="11.1" customHeight="1">
      <c r="B65" s="644"/>
      <c r="C65" s="644" t="s">
        <v>343</v>
      </c>
      <c r="D65" s="644"/>
      <c r="E65" s="644"/>
      <c r="F65" s="644"/>
      <c r="G65" s="644"/>
      <c r="H65" s="644"/>
      <c r="I65" s="644"/>
      <c r="J65" s="644"/>
      <c r="K65" s="644"/>
      <c r="L65" s="644"/>
      <c r="M65" s="644"/>
      <c r="N65" s="644"/>
      <c r="O65" s="644"/>
      <c r="P65" s="644"/>
      <c r="Q65" s="644"/>
      <c r="R65" s="644"/>
      <c r="S65" s="644"/>
      <c r="T65" s="644"/>
      <c r="U65" s="644"/>
      <c r="V65" s="644"/>
      <c r="W65" s="644"/>
      <c r="X65" s="644"/>
      <c r="Y65" s="645" t="s">
        <v>288</v>
      </c>
    </row>
    <row r="66" spans="2:25" ht="11.1" customHeight="1">
      <c r="B66" s="644"/>
      <c r="Y66" s="646"/>
    </row>
    <row r="67" spans="2:25" ht="11.1" customHeight="1">
      <c r="D67" s="647"/>
    </row>
    <row r="68" spans="2:25" ht="11.1" customHeight="1"/>
    <row r="69" spans="2:25" ht="21" customHeight="1"/>
    <row r="70" spans="2:25" ht="11.1" customHeight="1"/>
    <row r="71" spans="2:25" ht="11.1" customHeight="1"/>
    <row r="74" spans="2:25" ht="20.25" customHeight="1"/>
  </sheetData>
  <mergeCells count="133">
    <mergeCell ref="Y12:Y13"/>
    <mergeCell ref="H4:P4"/>
    <mergeCell ref="C11:I11"/>
    <mergeCell ref="J11:R11"/>
    <mergeCell ref="C12:G13"/>
    <mergeCell ref="H12:I13"/>
    <mergeCell ref="J12:M12"/>
    <mergeCell ref="V12:V13"/>
    <mergeCell ref="N12:N13"/>
    <mergeCell ref="O12:O13"/>
    <mergeCell ref="P12:Q13"/>
    <mergeCell ref="J13:M13"/>
    <mergeCell ref="P8:R8"/>
    <mergeCell ref="C8:O8"/>
    <mergeCell ref="C6:L6"/>
    <mergeCell ref="A11:B16"/>
    <mergeCell ref="C21:Y22"/>
    <mergeCell ref="J15:M16"/>
    <mergeCell ref="Y14:Y16"/>
    <mergeCell ref="S14:S16"/>
    <mergeCell ref="T14:T16"/>
    <mergeCell ref="R14:R16"/>
    <mergeCell ref="X14:X16"/>
    <mergeCell ref="C14:G16"/>
    <mergeCell ref="H14:I16"/>
    <mergeCell ref="J14:M14"/>
    <mergeCell ref="N14:N16"/>
    <mergeCell ref="W14:W16"/>
    <mergeCell ref="U14:U16"/>
    <mergeCell ref="V14:V16"/>
    <mergeCell ref="O14:O16"/>
    <mergeCell ref="P14:Q16"/>
    <mergeCell ref="S11:Y11"/>
    <mergeCell ref="R12:R13"/>
    <mergeCell ref="S12:S13"/>
    <mergeCell ref="T12:T13"/>
    <mergeCell ref="U12:U13"/>
    <mergeCell ref="W12:W13"/>
    <mergeCell ref="X12:X13"/>
    <mergeCell ref="A21:B24"/>
    <mergeCell ref="C23:C24"/>
    <mergeCell ref="D23:F24"/>
    <mergeCell ref="A25:B27"/>
    <mergeCell ref="L25:N27"/>
    <mergeCell ref="Q25:Q27"/>
    <mergeCell ref="R25:R27"/>
    <mergeCell ref="S25:S27"/>
    <mergeCell ref="A18:B20"/>
    <mergeCell ref="C18:Y20"/>
    <mergeCell ref="C26:J26"/>
    <mergeCell ref="T25:T27"/>
    <mergeCell ref="U25:U27"/>
    <mergeCell ref="V25:V27"/>
    <mergeCell ref="W25:W27"/>
    <mergeCell ref="G23:Y24"/>
    <mergeCell ref="X25:Y27"/>
    <mergeCell ref="A28:Y28"/>
    <mergeCell ref="A39:B40"/>
    <mergeCell ref="A33:Y33"/>
    <mergeCell ref="C31:E32"/>
    <mergeCell ref="F31:M32"/>
    <mergeCell ref="N31:Y32"/>
    <mergeCell ref="C30:E30"/>
    <mergeCell ref="A29:B32"/>
    <mergeCell ref="C29:E29"/>
    <mergeCell ref="F29:M29"/>
    <mergeCell ref="N29:Y29"/>
    <mergeCell ref="F30:M30"/>
    <mergeCell ref="N30:Y30"/>
    <mergeCell ref="C39:J40"/>
    <mergeCell ref="K39:M40"/>
    <mergeCell ref="N39:Y40"/>
    <mergeCell ref="K37:M38"/>
    <mergeCell ref="N37:Y38"/>
    <mergeCell ref="N41:Y42"/>
    <mergeCell ref="A34:B35"/>
    <mergeCell ref="N34:Y35"/>
    <mergeCell ref="A36:Y36"/>
    <mergeCell ref="A37:B38"/>
    <mergeCell ref="C37:J38"/>
    <mergeCell ref="C34:J35"/>
    <mergeCell ref="K34:M35"/>
    <mergeCell ref="U51:V51"/>
    <mergeCell ref="A43:B44"/>
    <mergeCell ref="C43:J44"/>
    <mergeCell ref="K43:M44"/>
    <mergeCell ref="N43:Y44"/>
    <mergeCell ref="C42:D42"/>
    <mergeCell ref="A41:B42"/>
    <mergeCell ref="C41:D41"/>
    <mergeCell ref="E41:J42"/>
    <mergeCell ref="K41:M42"/>
    <mergeCell ref="Q51:R51"/>
    <mergeCell ref="S51:T51"/>
    <mergeCell ref="N45:Y46"/>
    <mergeCell ref="W51:Y51"/>
    <mergeCell ref="L45:M46"/>
    <mergeCell ref="U52:Y52"/>
    <mergeCell ref="B47:B48"/>
    <mergeCell ref="C47:J48"/>
    <mergeCell ref="K47:K48"/>
    <mergeCell ref="L47:M48"/>
    <mergeCell ref="N47:Y48"/>
    <mergeCell ref="M51:N51"/>
    <mergeCell ref="O51:P51"/>
    <mergeCell ref="B45:B46"/>
    <mergeCell ref="C45:J46"/>
    <mergeCell ref="A50:B54"/>
    <mergeCell ref="C50:E51"/>
    <mergeCell ref="F50:L50"/>
    <mergeCell ref="M50:R50"/>
    <mergeCell ref="F51:G51"/>
    <mergeCell ref="H51:I51"/>
    <mergeCell ref="J51:L51"/>
    <mergeCell ref="C52:E54"/>
    <mergeCell ref="F52:H52"/>
    <mergeCell ref="I52:L52"/>
    <mergeCell ref="Q52:T52"/>
    <mergeCell ref="S50:Y50"/>
    <mergeCell ref="M52:P52"/>
    <mergeCell ref="D56:Y57"/>
    <mergeCell ref="D58:Y59"/>
    <mergeCell ref="D61:Y62"/>
    <mergeCell ref="U53:Y53"/>
    <mergeCell ref="F54:H54"/>
    <mergeCell ref="I54:L54"/>
    <mergeCell ref="M54:P54"/>
    <mergeCell ref="Q54:T54"/>
    <mergeCell ref="U54:Y54"/>
    <mergeCell ref="F53:H53"/>
    <mergeCell ref="I53:L53"/>
    <mergeCell ref="M53:P53"/>
    <mergeCell ref="Q53:T53"/>
  </mergeCells>
  <phoneticPr fontId="5"/>
  <dataValidations disablePrompts="1" count="3">
    <dataValidation showInputMessage="1" showErrorMessage="1" sqref="M50 U52 Q52 M52"/>
    <dataValidation type="list" allowBlank="1" showInputMessage="1" showErrorMessage="1" sqref="J12:M16">
      <formula1>"　,　○,　　　○,　○　○"</formula1>
    </dataValidation>
    <dataValidation type="list" allowBlank="1" showInputMessage="1" showErrorMessage="1" sqref="Y65:Y66 C41:D42">
      <formula1>"　,○"</formula1>
    </dataValidation>
  </dataValidations>
  <printOptions horizontalCentered="1" verticalCentered="1"/>
  <pageMargins left="0.51181102362204722" right="0.51181102362204722" top="0.35433070866141736" bottom="0.35433070866141736" header="0.11811023622047245" footer="0.11811023622047245"/>
  <pageSetup paperSize="9" scale="96" firstPageNumber="3" orientation="portrait" useFirstPageNumber="1" r:id="rId1"/>
  <headerFooter>
    <oddHeader>&amp;R&amp;"ＭＳ 明朝,標準"&amp;10川建安様式第3号</oddHeader>
    <oddFooter>&amp;C- &amp;P -&amp;R&amp;"ＭＳ Ｐ明朝,標準"&amp;10H26.12.12改訂</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30</vt:i4>
      </vt:variant>
      <vt:variant>
        <vt:lpstr>名前付き一覧</vt:lpstr>
      </vt:variant>
      <vt:variant>
        <vt:i4>18</vt:i4>
      </vt:variant>
    </vt:vector>
  </HeadingPairs>
  <TitlesOfParts>
    <vt:vector size="48" baseType="lpstr">
      <vt:lpstr>日付</vt:lpstr>
      <vt:lpstr>入力</vt:lpstr>
      <vt:lpstr>作業員データ</vt:lpstr>
      <vt:lpstr>表紙</vt:lpstr>
      <vt:lpstr>表紙裏</vt:lpstr>
      <vt:lpstr>提出一覧表</vt:lpstr>
      <vt:lpstr>1 通知</vt:lpstr>
      <vt:lpstr>2 誓約書</vt:lpstr>
      <vt:lpstr>3 施工体制台帳</vt:lpstr>
      <vt:lpstr>4 再下請</vt:lpstr>
      <vt:lpstr>5 編成表</vt:lpstr>
      <vt:lpstr>6 社保名簿</vt:lpstr>
      <vt:lpstr>6 名簿</vt:lpstr>
      <vt:lpstr>7 店社計画</vt:lpstr>
      <vt:lpstr>8 工事計画</vt:lpstr>
      <vt:lpstr>9 通勤車届</vt:lpstr>
      <vt:lpstr>10 月間計画</vt:lpstr>
      <vt:lpstr>11 持込車両</vt:lpstr>
      <vt:lpstr>12 リース持込</vt:lpstr>
      <vt:lpstr>13 持込電気</vt:lpstr>
      <vt:lpstr>14 新規送出</vt:lpstr>
      <vt:lpstr>15 年少者</vt:lpstr>
      <vt:lpstr>16 高齢者</vt:lpstr>
      <vt:lpstr>17 高血圧者</vt:lpstr>
      <vt:lpstr>18 危険物</vt:lpstr>
      <vt:lpstr>19 無災害</vt:lpstr>
      <vt:lpstr>（参考）資格一覧</vt:lpstr>
      <vt:lpstr>（参考）危険一覧</vt:lpstr>
      <vt:lpstr>（参考）主な危険物の指定品目・数量</vt:lpstr>
      <vt:lpstr>Sheet1</vt:lpstr>
      <vt:lpstr>'（参考）主な危険物の指定品目・数量'!Print_Area</vt:lpstr>
      <vt:lpstr>'12 リース持込'!Print_Area</vt:lpstr>
      <vt:lpstr>'14 新規送出'!Print_Area</vt:lpstr>
      <vt:lpstr>'16 高齢者'!Print_Area</vt:lpstr>
      <vt:lpstr>'19 無災害'!Print_Area</vt:lpstr>
      <vt:lpstr>'4 再下請'!Print_Area</vt:lpstr>
      <vt:lpstr>'6 社保名簿'!Print_Area</vt:lpstr>
      <vt:lpstr>'6 名簿'!Print_Area</vt:lpstr>
      <vt:lpstr>入力!Print_Area</vt:lpstr>
      <vt:lpstr>表紙!Print_Area</vt:lpstr>
      <vt:lpstr>表紙裏!Print_Area</vt:lpstr>
      <vt:lpstr>'6 社保名簿'!Print_Titles</vt:lpstr>
      <vt:lpstr>技能講習</vt:lpstr>
      <vt:lpstr>特別教育</vt:lpstr>
      <vt:lpstr>免許</vt:lpstr>
      <vt:lpstr>役職</vt:lpstr>
      <vt:lpstr>役職C</vt:lpstr>
      <vt:lpstr>役職C2</vt:lpstr>
    </vt:vector>
  </TitlesOfParts>
  <Company>芝浦工業大学</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1920294</dc:creator>
  <cp:lastModifiedBy>Owner</cp:lastModifiedBy>
  <cp:lastPrinted>2016-01-30T02:23:11Z</cp:lastPrinted>
  <dcterms:created xsi:type="dcterms:W3CDTF">2012-09-04T01:47:03Z</dcterms:created>
  <dcterms:modified xsi:type="dcterms:W3CDTF">2020-01-17T07:22:26Z</dcterms:modified>
</cp:coreProperties>
</file>